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2120" windowHeight="9120"/>
  </bookViews>
  <sheets>
    <sheet name="VIABILIDAD" sheetId="1" r:id="rId1"/>
  </sheets>
  <definedNames>
    <definedName name="_xlnm.Print_Titles" localSheetId="0">VIABILIDAD!$1:$6</definedName>
  </definedNames>
  <calcPr calcId="145621"/>
</workbook>
</file>

<file path=xl/calcChain.xml><?xml version="1.0" encoding="utf-8"?>
<calcChain xmlns="http://schemas.openxmlformats.org/spreadsheetml/2006/main">
  <c r="J45" i="1" l="1"/>
  <c r="J43" i="1" s="1"/>
  <c r="J47" i="1"/>
  <c r="J49" i="1"/>
  <c r="J57" i="1"/>
  <c r="J55" i="1"/>
  <c r="J53" i="1"/>
  <c r="J51" i="1" s="1"/>
  <c r="I57" i="1"/>
  <c r="I55" i="1"/>
  <c r="I53" i="1"/>
  <c r="I49" i="1"/>
  <c r="I47" i="1"/>
  <c r="I45" i="1"/>
  <c r="J41" i="1"/>
  <c r="J39" i="1"/>
  <c r="J37" i="1"/>
  <c r="J35" i="1"/>
  <c r="I41" i="1"/>
  <c r="I39" i="1"/>
  <c r="I37" i="1"/>
  <c r="I35" i="1"/>
  <c r="J31" i="1"/>
  <c r="J29" i="1"/>
  <c r="I31" i="1"/>
  <c r="I29" i="1"/>
  <c r="I25" i="1"/>
  <c r="I23" i="1"/>
  <c r="I21" i="1"/>
  <c r="I19" i="1"/>
  <c r="I17" i="1"/>
  <c r="J25" i="1"/>
  <c r="J23" i="1"/>
  <c r="J21" i="1"/>
  <c r="J19" i="1"/>
  <c r="J17" i="1"/>
  <c r="I15" i="1"/>
  <c r="J15" i="1"/>
  <c r="J13" i="1" l="1"/>
  <c r="J33" i="1"/>
  <c r="J27" i="1"/>
  <c r="J59" i="1" l="1"/>
</calcChain>
</file>

<file path=xl/sharedStrings.xml><?xml version="1.0" encoding="utf-8"?>
<sst xmlns="http://schemas.openxmlformats.org/spreadsheetml/2006/main" count="49" uniqueCount="49">
  <si>
    <t>CONCEPTO DE VIABILIDAD</t>
  </si>
  <si>
    <t>CRITERIOS DE VALORACIÓN</t>
  </si>
  <si>
    <t>ESCALA DE VALORACIÓN                   DE 1 a 5</t>
  </si>
  <si>
    <t>SOPORTE INSTITUCIONAL 20%</t>
  </si>
  <si>
    <t>RESPONSABLE DEL PROYECTO 10%</t>
  </si>
  <si>
    <t>RE S U L T A D O S 20 %</t>
  </si>
  <si>
    <t>PUNTUACIÓN TOTAL CRITERIOS 100%</t>
  </si>
  <si>
    <t>FIRMA :</t>
  </si>
  <si>
    <t>CARGO :</t>
  </si>
  <si>
    <t>TELÉFONO:</t>
  </si>
  <si>
    <t>CELULAR</t>
  </si>
  <si>
    <t>CORREO ELECTRÓNICO :</t>
  </si>
  <si>
    <t>CIUDAD:</t>
  </si>
  <si>
    <t>FECHA:</t>
  </si>
  <si>
    <t>JEFE OFICINA DE PLANEACIÓN :</t>
  </si>
  <si>
    <t>FUNCIONARIO RESPONSABLE DE LA EVALUACIÓN  :</t>
  </si>
  <si>
    <t>Dependencia Proponente del Proyecto :</t>
  </si>
  <si>
    <t>Denominación de los Proyectos:</t>
  </si>
  <si>
    <t xml:space="preserve">FICHA CONCEPTO VIABILIDAD DE PROYECTOS </t>
  </si>
  <si>
    <t xml:space="preserve">DEFINICIÓN DEL PROBLEMA ¿Está claramente definido el problema, por qué y para qué se va a llevar a cabo el proyecto?  </t>
  </si>
  <si>
    <t>El rango calificación debe oscilar entre 1 a 5, donde: 5 = Excelente, 4 = Bueno, 3 = Regular, 2 = Deficiente, 1= Malo o Insuficiente. Se califica cada factor por aparte y luego se aplica la ponderación. El valor total del parámetro de viabilidad debe sumar más de 3,5 para que el proyecto sea declarado viable.</t>
  </si>
  <si>
    <t>DEFINICIÓN DE OBJETIVOS GENERALES Y ESPECÍFICOS  ¿La formulación de objetivos es delimitada, contreta, cuantificable y medible?</t>
  </si>
  <si>
    <t>COHERENCIA ENTRE FORMULACIÓN DE OBJETIVOS Y DEFINICIÓN DEL PROBLEMA ¿Existe coherencia entre objetivos y definición del problema?</t>
  </si>
  <si>
    <t xml:space="preserve">COMPATIBILIDAD EN LA ESTRUCTURA DEL PROYECTO ¿ Los ítems del proyecto presentan una articulación  lógica y razonable ? </t>
  </si>
  <si>
    <t>SUFICIENCIA DE LOS COMPONENTES ¿Todos los componentes y sus especificaciones técnicas son los necesarios para coadyuvar al cumplimiento de los objetivos?</t>
  </si>
  <si>
    <t>¿El proyecto se dirige al cumplimiento de  la misión de la  universidad?</t>
  </si>
  <si>
    <t>¿La naturaleza del proyecto es relevante en relación con los procesos de la dependencia ejecutora?</t>
  </si>
  <si>
    <t>VALOR              ESPERADO</t>
  </si>
  <si>
    <t>VALOR                       LOGRADO</t>
  </si>
  <si>
    <t>¿El proyecto es consistente con los planes, políticas y programas de desarrollo institucional?</t>
  </si>
  <si>
    <t>COHESION OBJETIVOS E INDICADORES ¿ Los indicadores - metas estan claramente enlazados con los objetivos y son verificables en términos de cantidad, calidad y tiempo?</t>
  </si>
  <si>
    <t>¿El proyecto considera y respeta la normatividad jurídica de la Universidad?</t>
  </si>
  <si>
    <t>¿El responsable tienen la capacidad técnica y profesional suficiente frente a las exigencias del proyecto?</t>
  </si>
  <si>
    <t>¿El origen de la iniciativa del proyecto fue concertado con los directos implicados en la implementación del mismo?</t>
  </si>
  <si>
    <t>¿El proyecto presenta mecanismos de seguimiento, evaluación y difusión de resultados?</t>
  </si>
  <si>
    <t>¿Los gastos son razonables frente a los resultados esperados?</t>
  </si>
  <si>
    <t>¿Los resultados previstos son coherentes con el planteamiento del problema?</t>
  </si>
  <si>
    <t>¿Los resultados son útiles y brindan aportes concretos al desarrollo académico e institucional.</t>
  </si>
  <si>
    <t>¿El proyecto es sostenible financieramente?</t>
  </si>
  <si>
    <t>¿El proyecto corresponde a las prioridades de la institución en el plan anual de inversiones?</t>
  </si>
  <si>
    <t>PROGRAMACIÓN DE RECURSOS 20%</t>
  </si>
  <si>
    <t>¿ El proyecto es viable?</t>
  </si>
  <si>
    <t>No :</t>
  </si>
  <si>
    <t>Si :</t>
  </si>
  <si>
    <t>CONCEPTO Y OBSERVACIONES :</t>
  </si>
  <si>
    <t>FECHA: 26/03/2010</t>
  </si>
  <si>
    <t>CODIGO: FOR-DE-048</t>
  </si>
  <si>
    <t>VERSIÓN: 0</t>
  </si>
  <si>
    <t>1, COHERENCIA EN LA FORMULACIÓN DEL PROYECTO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</si>
</sst>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9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3" xfId="0" applyBorder="1"/>
    <xf numFmtId="9" fontId="0" fillId="0" borderId="0" xfId="0" applyNumberFormat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0" xfId="0" applyBorder="1" applyAlignment="1">
      <alignment horizontal="center"/>
    </xf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165" fontId="0" fillId="0" borderId="0" xfId="0" applyNumberFormat="1"/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3" borderId="10" xfId="0" applyFill="1" applyBorder="1"/>
    <xf numFmtId="0" fontId="0" fillId="3" borderId="11" xfId="0" applyFill="1" applyBorder="1"/>
    <xf numFmtId="0" fontId="0" fillId="0" borderId="1" xfId="0" applyBorder="1"/>
    <xf numFmtId="0" fontId="0" fillId="0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12" xfId="0" applyBorder="1"/>
    <xf numFmtId="0" fontId="0" fillId="0" borderId="10" xfId="0" applyBorder="1"/>
    <xf numFmtId="0" fontId="0" fillId="0" borderId="8" xfId="0" applyBorder="1"/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6" fillId="0" borderId="2" xfId="0" applyFont="1" applyBorder="1"/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3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19" xfId="0" applyBorder="1"/>
    <xf numFmtId="0" fontId="0" fillId="0" borderId="13" xfId="0" applyBorder="1"/>
    <xf numFmtId="0" fontId="0" fillId="0" borderId="7" xfId="0" applyBorder="1"/>
    <xf numFmtId="0" fontId="6" fillId="0" borderId="14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0" fillId="0" borderId="2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4" xfId="0" applyFont="1" applyBorder="1"/>
    <xf numFmtId="0" fontId="6" fillId="0" borderId="2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0" fillId="0" borderId="2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6" fillId="0" borderId="25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28" xfId="0" applyBorder="1"/>
    <xf numFmtId="0" fontId="0" fillId="0" borderId="29" xfId="0" applyBorder="1"/>
    <xf numFmtId="0" fontId="6" fillId="0" borderId="17" xfId="0" applyFont="1" applyBorder="1"/>
    <xf numFmtId="0" fontId="6" fillId="0" borderId="18" xfId="0" applyFont="1" applyBorder="1"/>
    <xf numFmtId="0" fontId="6" fillId="0" borderId="30" xfId="0" applyFont="1" applyBorder="1"/>
    <xf numFmtId="0" fontId="5" fillId="3" borderId="13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0" fillId="0" borderId="31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121807</xdr:colOff>
      <xdr:row>0</xdr:row>
      <xdr:rowOff>115661</xdr:rowOff>
    </xdr:from>
    <xdr:to>
      <xdr:col>2</xdr:col>
      <xdr:colOff>396471</xdr:colOff>
      <xdr:row>2</xdr:row>
      <xdr:rowOff>68036</xdr:rowOff>
    </xdr:to>
    <xdr:pic>
      <xdr:nvPicPr>
        <xdr:cNvPr id="119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807" y="115661"/>
          <a:ext cx="1798664" cy="63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zoomScale="70" zoomScaleNormal="70" workbookViewId="0">
      <selection activeCell="A17" sqref="A17:G17"/>
    </sheetView>
  </sheetViews>
  <sheetFormatPr baseColWidth="10" defaultRowHeight="12.75" x14ac:dyDescent="0.2"/>
  <cols>
    <col min="3" max="3" width="14.28515625" customWidth="1"/>
    <col min="5" max="5" width="9.5703125" customWidth="1"/>
    <col min="6" max="6" width="13.5703125" customWidth="1"/>
    <col min="7" max="7" width="9" customWidth="1"/>
    <col min="8" max="8" width="19.5703125" customWidth="1"/>
    <col min="9" max="9" width="19.28515625" customWidth="1"/>
    <col min="10" max="10" width="23.85546875" customWidth="1"/>
  </cols>
  <sheetData>
    <row r="1" spans="1:14" ht="26.25" customHeight="1" x14ac:dyDescent="0.2">
      <c r="A1" s="44"/>
      <c r="B1" s="44"/>
      <c r="C1" s="44"/>
      <c r="D1" s="44"/>
      <c r="E1" s="44"/>
      <c r="F1" s="44"/>
      <c r="G1" s="44"/>
      <c r="H1" s="44"/>
      <c r="I1" s="38" t="s">
        <v>46</v>
      </c>
      <c r="J1" s="38"/>
    </row>
    <row r="2" spans="1:14" ht="26.25" customHeight="1" x14ac:dyDescent="0.2">
      <c r="A2" s="44"/>
      <c r="B2" s="44"/>
      <c r="C2" s="44"/>
      <c r="D2" s="44"/>
      <c r="E2" s="44"/>
      <c r="F2" s="44"/>
      <c r="G2" s="44"/>
      <c r="H2" s="44"/>
      <c r="I2" s="38" t="s">
        <v>47</v>
      </c>
      <c r="J2" s="38"/>
    </row>
    <row r="3" spans="1:14" ht="24" customHeight="1" x14ac:dyDescent="0.2">
      <c r="A3" s="44"/>
      <c r="B3" s="44"/>
      <c r="C3" s="44"/>
      <c r="D3" s="44"/>
      <c r="E3" s="44"/>
      <c r="F3" s="44"/>
      <c r="G3" s="44"/>
      <c r="H3" s="44"/>
      <c r="I3" s="38" t="s">
        <v>45</v>
      </c>
      <c r="J3" s="38"/>
    </row>
    <row r="4" spans="1:14" ht="24" customHeight="1" x14ac:dyDescent="0.2">
      <c r="A4" s="45" t="s">
        <v>18</v>
      </c>
      <c r="B4" s="45"/>
      <c r="C4" s="45"/>
      <c r="D4" s="45"/>
      <c r="E4" s="45"/>
      <c r="F4" s="45"/>
      <c r="G4" s="45"/>
      <c r="H4" s="45"/>
      <c r="I4" s="45"/>
      <c r="J4" s="45"/>
    </row>
    <row r="5" spans="1:14" ht="18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4" ht="15" customHeight="1" x14ac:dyDescent="0.2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</row>
    <row r="7" spans="1:14" ht="34.5" customHeight="1" x14ac:dyDescent="0.2">
      <c r="A7" s="46" t="s">
        <v>17</v>
      </c>
      <c r="B7" s="46"/>
      <c r="C7" s="46"/>
      <c r="D7" s="47"/>
      <c r="E7" s="48"/>
      <c r="F7" s="48"/>
      <c r="G7" s="48"/>
      <c r="H7" s="48"/>
      <c r="I7" s="48"/>
      <c r="J7" s="49"/>
    </row>
    <row r="8" spans="1:14" ht="17.25" customHeight="1" x14ac:dyDescent="0.2">
      <c r="A8" s="43" t="s">
        <v>16</v>
      </c>
      <c r="B8" s="43"/>
      <c r="C8" s="43"/>
      <c r="D8" s="43"/>
      <c r="E8" s="50"/>
      <c r="F8" s="51"/>
      <c r="G8" s="51"/>
      <c r="H8" s="51"/>
      <c r="I8" s="51"/>
      <c r="J8" s="52"/>
    </row>
    <row r="9" spans="1:14" ht="17.25" customHeight="1" x14ac:dyDescent="0.2">
      <c r="A9" s="39"/>
      <c r="B9" s="40"/>
      <c r="C9" s="40"/>
      <c r="D9" s="40"/>
      <c r="E9" s="40"/>
      <c r="F9" s="40"/>
      <c r="G9" s="40"/>
      <c r="H9" s="40"/>
      <c r="I9" s="40"/>
      <c r="J9" s="41"/>
    </row>
    <row r="10" spans="1:14" ht="48.75" customHeight="1" x14ac:dyDescent="0.2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5"/>
    </row>
    <row r="11" spans="1:14" ht="24" customHeight="1" x14ac:dyDescent="0.2">
      <c r="A11" s="39"/>
      <c r="B11" s="40"/>
      <c r="C11" s="40"/>
      <c r="D11" s="40"/>
      <c r="E11" s="40"/>
      <c r="F11" s="40"/>
      <c r="G11" s="40"/>
      <c r="H11" s="40"/>
      <c r="I11" s="40"/>
      <c r="J11" s="41"/>
    </row>
    <row r="12" spans="1:14" ht="42.75" customHeight="1" x14ac:dyDescent="0.2">
      <c r="A12" s="67" t="s">
        <v>1</v>
      </c>
      <c r="B12" s="67"/>
      <c r="C12" s="67"/>
      <c r="D12" s="67"/>
      <c r="E12" s="67"/>
      <c r="F12" s="67"/>
      <c r="G12" s="67"/>
      <c r="H12" s="11" t="s">
        <v>2</v>
      </c>
      <c r="I12" s="10" t="s">
        <v>27</v>
      </c>
      <c r="J12" s="10" t="s">
        <v>28</v>
      </c>
      <c r="L12" s="23"/>
      <c r="M12" s="23"/>
      <c r="N12" s="23"/>
    </row>
    <row r="13" spans="1:14" ht="19.5" customHeight="1" x14ac:dyDescent="0.2">
      <c r="A13" s="59" t="s">
        <v>48</v>
      </c>
      <c r="B13" s="60"/>
      <c r="C13" s="60"/>
      <c r="D13" s="60"/>
      <c r="E13" s="60"/>
      <c r="F13" s="60"/>
      <c r="G13" s="16">
        <v>0.25</v>
      </c>
      <c r="H13" s="12"/>
      <c r="I13" s="13">
        <v>1.25</v>
      </c>
      <c r="J13" s="13">
        <f>J15+J17+J19+J21+J23+J25</f>
        <v>1.25</v>
      </c>
      <c r="K13" s="1"/>
      <c r="L13" s="23"/>
      <c r="M13" s="23"/>
      <c r="N13" s="23"/>
    </row>
    <row r="14" spans="1:14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L14" s="23"/>
      <c r="M14" s="23"/>
      <c r="N14" s="23"/>
    </row>
    <row r="15" spans="1:14" ht="29.25" customHeight="1" x14ac:dyDescent="0.2">
      <c r="A15" s="64" t="s">
        <v>19</v>
      </c>
      <c r="B15" s="65"/>
      <c r="C15" s="65"/>
      <c r="D15" s="65"/>
      <c r="E15" s="65"/>
      <c r="F15" s="65"/>
      <c r="G15" s="66"/>
      <c r="H15" s="3">
        <v>5</v>
      </c>
      <c r="I15" s="3">
        <f>(($I$13/6))</f>
        <v>0.20833333333333334</v>
      </c>
      <c r="J15" s="3">
        <f>(($I$13/6)*H15)/5</f>
        <v>0.20833333333333334</v>
      </c>
      <c r="L15" s="18"/>
      <c r="M15" s="23"/>
      <c r="N15" s="23"/>
    </row>
    <row r="16" spans="1:14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1" ht="29.25" customHeight="1" x14ac:dyDescent="0.2">
      <c r="A17" s="64" t="s">
        <v>21</v>
      </c>
      <c r="B17" s="65"/>
      <c r="C17" s="65"/>
      <c r="D17" s="65"/>
      <c r="E17" s="65"/>
      <c r="F17" s="65"/>
      <c r="G17" s="66"/>
      <c r="H17" s="3">
        <v>5</v>
      </c>
      <c r="I17" s="3">
        <f>(($I$13/6))</f>
        <v>0.20833333333333334</v>
      </c>
      <c r="J17" s="3">
        <f>(($I$13/6)*H17)/5</f>
        <v>0.20833333333333334</v>
      </c>
    </row>
    <row r="18" spans="1:11" x14ac:dyDescent="0.2">
      <c r="A18" s="28"/>
      <c r="B18" s="28"/>
      <c r="C18" s="28"/>
      <c r="D18" s="28"/>
      <c r="E18" s="28"/>
      <c r="F18" s="28"/>
      <c r="G18" s="28"/>
      <c r="H18" s="2"/>
      <c r="I18" s="2"/>
      <c r="J18" s="2"/>
    </row>
    <row r="19" spans="1:11" ht="26.25" customHeight="1" x14ac:dyDescent="0.2">
      <c r="A19" s="64" t="s">
        <v>22</v>
      </c>
      <c r="B19" s="65"/>
      <c r="C19" s="65"/>
      <c r="D19" s="65"/>
      <c r="E19" s="65"/>
      <c r="F19" s="65"/>
      <c r="G19" s="66"/>
      <c r="H19" s="3">
        <v>5</v>
      </c>
      <c r="I19" s="3">
        <f>(($I$13/6))</f>
        <v>0.20833333333333334</v>
      </c>
      <c r="J19" s="3">
        <f>(($I$13/6)*H19)/5</f>
        <v>0.20833333333333334</v>
      </c>
    </row>
    <row r="20" spans="1:11" x14ac:dyDescent="0.2">
      <c r="A20" s="28"/>
      <c r="B20" s="28"/>
      <c r="C20" s="28"/>
      <c r="D20" s="28"/>
      <c r="E20" s="28"/>
      <c r="F20" s="28"/>
      <c r="G20" s="28"/>
      <c r="H20" s="2"/>
      <c r="I20" s="2"/>
      <c r="J20" s="2"/>
    </row>
    <row r="21" spans="1:11" ht="26.25" customHeight="1" x14ac:dyDescent="0.2">
      <c r="A21" s="64" t="s">
        <v>30</v>
      </c>
      <c r="B21" s="65"/>
      <c r="C21" s="65"/>
      <c r="D21" s="65"/>
      <c r="E21" s="65"/>
      <c r="F21" s="65"/>
      <c r="G21" s="66"/>
      <c r="H21" s="3">
        <v>5</v>
      </c>
      <c r="I21" s="3">
        <f>(($I$13/6))</f>
        <v>0.20833333333333334</v>
      </c>
      <c r="J21" s="3">
        <f>(($I$13/6)*H21)/5</f>
        <v>0.20833333333333334</v>
      </c>
    </row>
    <row r="22" spans="1:11" ht="13.5" customHeight="1" x14ac:dyDescent="0.2">
      <c r="A22" s="64"/>
      <c r="B22" s="65"/>
      <c r="C22" s="65"/>
      <c r="D22" s="65"/>
      <c r="E22" s="65"/>
      <c r="F22" s="65"/>
      <c r="G22" s="66"/>
      <c r="H22" s="3"/>
      <c r="I22" s="3"/>
      <c r="J22" s="3"/>
    </row>
    <row r="23" spans="1:11" ht="33" customHeight="1" x14ac:dyDescent="0.2">
      <c r="A23" s="64" t="s">
        <v>24</v>
      </c>
      <c r="B23" s="65"/>
      <c r="C23" s="65"/>
      <c r="D23" s="65"/>
      <c r="E23" s="65"/>
      <c r="F23" s="65"/>
      <c r="G23" s="66"/>
      <c r="H23" s="3">
        <v>5</v>
      </c>
      <c r="I23" s="3">
        <f>(($I$13/6))</f>
        <v>0.20833333333333334</v>
      </c>
      <c r="J23" s="3">
        <f>(($I$13/6)*H23)/5</f>
        <v>0.20833333333333334</v>
      </c>
    </row>
    <row r="24" spans="1:1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1" ht="31.5" customHeight="1" x14ac:dyDescent="0.2">
      <c r="A25" s="64" t="s">
        <v>23</v>
      </c>
      <c r="B25" s="65"/>
      <c r="C25" s="65"/>
      <c r="D25" s="65"/>
      <c r="E25" s="65"/>
      <c r="F25" s="65"/>
      <c r="G25" s="66"/>
      <c r="H25" s="3">
        <v>5</v>
      </c>
      <c r="I25" s="3">
        <f>(($I$13/6))</f>
        <v>0.20833333333333334</v>
      </c>
      <c r="J25" s="3">
        <f>(($I$13/6)*H25)/5</f>
        <v>0.20833333333333334</v>
      </c>
    </row>
    <row r="26" spans="1:1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1" ht="18.75" customHeight="1" x14ac:dyDescent="0.2">
      <c r="A27" s="59" t="s">
        <v>4</v>
      </c>
      <c r="B27" s="60"/>
      <c r="C27" s="60"/>
      <c r="D27" s="60"/>
      <c r="E27" s="60"/>
      <c r="F27" s="60"/>
      <c r="G27" s="61"/>
      <c r="H27" s="12"/>
      <c r="I27" s="13">
        <v>0.5</v>
      </c>
      <c r="J27" s="14">
        <f>J29+J31</f>
        <v>0.5</v>
      </c>
      <c r="K27" s="1"/>
    </row>
    <row r="28" spans="1:11" x14ac:dyDescent="0.2">
      <c r="A28" s="34"/>
      <c r="B28" s="34"/>
      <c r="C28" s="34"/>
      <c r="D28" s="34"/>
      <c r="E28" s="34"/>
      <c r="F28" s="34"/>
      <c r="G28" s="34"/>
    </row>
    <row r="29" spans="1:11" ht="30.75" customHeight="1" x14ac:dyDescent="0.2">
      <c r="A29" s="35" t="s">
        <v>32</v>
      </c>
      <c r="B29" s="36"/>
      <c r="C29" s="36"/>
      <c r="D29" s="36"/>
      <c r="E29" s="36"/>
      <c r="F29" s="36"/>
      <c r="G29" s="37"/>
      <c r="H29" s="3">
        <v>5</v>
      </c>
      <c r="I29" s="3">
        <f>(($I$27/2))</f>
        <v>0.25</v>
      </c>
      <c r="J29" s="20">
        <f>(($I$27/2*H29)/5)</f>
        <v>0.25</v>
      </c>
    </row>
    <row r="30" spans="1:11" x14ac:dyDescent="0.2">
      <c r="A30" s="28"/>
      <c r="B30" s="28"/>
      <c r="C30" s="28"/>
      <c r="D30" s="28"/>
      <c r="E30" s="28"/>
      <c r="F30" s="28"/>
      <c r="G30" s="28"/>
    </row>
    <row r="31" spans="1:11" ht="31.5" customHeight="1" x14ac:dyDescent="0.2">
      <c r="A31" s="35" t="s">
        <v>33</v>
      </c>
      <c r="B31" s="36"/>
      <c r="C31" s="36"/>
      <c r="D31" s="36"/>
      <c r="E31" s="36"/>
      <c r="F31" s="36"/>
      <c r="G31" s="37"/>
      <c r="H31" s="3">
        <v>5</v>
      </c>
      <c r="I31" s="3">
        <f>(($I$27/2))</f>
        <v>0.25</v>
      </c>
      <c r="J31" s="20">
        <f>(($I$27/2*H31)/5)</f>
        <v>0.25</v>
      </c>
    </row>
    <row r="32" spans="1:11" x14ac:dyDescent="0.2">
      <c r="A32" s="28"/>
      <c r="B32" s="28"/>
      <c r="C32" s="28"/>
      <c r="D32" s="28"/>
      <c r="E32" s="28"/>
      <c r="F32" s="28"/>
      <c r="G32" s="28"/>
    </row>
    <row r="33" spans="1:11" ht="12.75" customHeight="1" x14ac:dyDescent="0.2">
      <c r="A33" s="59" t="s">
        <v>3</v>
      </c>
      <c r="B33" s="60"/>
      <c r="C33" s="60"/>
      <c r="D33" s="60"/>
      <c r="E33" s="60"/>
      <c r="F33" s="60"/>
      <c r="G33" s="61"/>
      <c r="H33" s="12"/>
      <c r="I33" s="13">
        <v>1</v>
      </c>
      <c r="J33" s="15">
        <f>J35+J37+J39+J41</f>
        <v>1</v>
      </c>
      <c r="K33" s="1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1" s="4" customFormat="1" x14ac:dyDescent="0.2">
      <c r="A35" s="29" t="s">
        <v>25</v>
      </c>
      <c r="B35" s="29"/>
      <c r="C35" s="29"/>
      <c r="D35" s="29"/>
      <c r="E35" s="29"/>
      <c r="F35" s="29"/>
      <c r="G35" s="29"/>
      <c r="H35" s="3">
        <v>5</v>
      </c>
      <c r="I35" s="3">
        <f>(($I$33/4))</f>
        <v>0.25</v>
      </c>
      <c r="J35" s="3">
        <f>(($I$33/4)*H35)/5</f>
        <v>0.25</v>
      </c>
    </row>
    <row r="36" spans="1:11" s="4" customFormat="1" x14ac:dyDescent="0.2">
      <c r="A36" s="62"/>
      <c r="B36" s="62"/>
      <c r="C36" s="62"/>
      <c r="D36" s="62"/>
      <c r="E36" s="62"/>
      <c r="F36" s="62"/>
      <c r="G36" s="62"/>
    </row>
    <row r="37" spans="1:11" s="4" customFormat="1" ht="24.75" customHeight="1" x14ac:dyDescent="0.2">
      <c r="A37" s="63" t="s">
        <v>26</v>
      </c>
      <c r="B37" s="63"/>
      <c r="C37" s="63"/>
      <c r="D37" s="63"/>
      <c r="E37" s="63"/>
      <c r="F37" s="63"/>
      <c r="G37" s="63"/>
      <c r="H37" s="3">
        <v>5</v>
      </c>
      <c r="I37" s="3">
        <f>(($I$33/4))</f>
        <v>0.25</v>
      </c>
      <c r="J37" s="3">
        <f>(($I$33/4)*H37)/5</f>
        <v>0.25</v>
      </c>
    </row>
    <row r="38" spans="1:11" s="4" customFormat="1" x14ac:dyDescent="0.2">
      <c r="A38" s="62"/>
      <c r="B38" s="62"/>
      <c r="C38" s="62"/>
      <c r="D38" s="62"/>
      <c r="E38" s="62"/>
      <c r="F38" s="62"/>
      <c r="G38" s="62"/>
    </row>
    <row r="39" spans="1:11" ht="25.5" customHeight="1" x14ac:dyDescent="0.2">
      <c r="A39" s="56" t="s">
        <v>29</v>
      </c>
      <c r="B39" s="57"/>
      <c r="C39" s="57"/>
      <c r="D39" s="57"/>
      <c r="E39" s="57"/>
      <c r="F39" s="57"/>
      <c r="G39" s="58"/>
      <c r="H39" s="3">
        <v>5</v>
      </c>
      <c r="I39" s="3">
        <f>(($I$33/4))</f>
        <v>0.25</v>
      </c>
      <c r="J39" s="3">
        <f>(($I$33/4)*H39)/5</f>
        <v>0.25</v>
      </c>
    </row>
    <row r="40" spans="1:11" ht="19.5" customHeight="1" x14ac:dyDescent="0.2">
      <c r="A40" s="28"/>
      <c r="B40" s="28"/>
      <c r="C40" s="28"/>
      <c r="D40" s="28"/>
      <c r="E40" s="28"/>
      <c r="F40" s="28"/>
      <c r="G40" s="28"/>
    </row>
    <row r="41" spans="1:11" ht="18.75" customHeight="1" x14ac:dyDescent="0.2">
      <c r="A41" s="56" t="s">
        <v>31</v>
      </c>
      <c r="B41" s="57"/>
      <c r="C41" s="57"/>
      <c r="D41" s="57"/>
      <c r="E41" s="57"/>
      <c r="F41" s="57"/>
      <c r="G41" s="58"/>
      <c r="H41" s="3">
        <v>5</v>
      </c>
      <c r="I41" s="3">
        <f>(($I$33/4))</f>
        <v>0.25</v>
      </c>
      <c r="J41" s="3">
        <f>(($I$33/4)*H41)/5</f>
        <v>0.25</v>
      </c>
    </row>
    <row r="42" spans="1:11" ht="15" customHeight="1" x14ac:dyDescent="0.2">
      <c r="A42" s="31"/>
      <c r="B42" s="31"/>
      <c r="C42" s="31"/>
      <c r="D42" s="31"/>
      <c r="E42" s="31"/>
      <c r="F42" s="31"/>
      <c r="G42" s="31"/>
      <c r="H42" s="5"/>
      <c r="I42" s="5"/>
      <c r="J42" s="5"/>
    </row>
    <row r="43" spans="1:11" ht="12.75" customHeight="1" x14ac:dyDescent="0.2">
      <c r="A43" s="59" t="s">
        <v>40</v>
      </c>
      <c r="B43" s="60"/>
      <c r="C43" s="60"/>
      <c r="D43" s="60"/>
      <c r="E43" s="60"/>
      <c r="F43" s="60"/>
      <c r="G43" s="61"/>
      <c r="H43" s="12"/>
      <c r="I43" s="13">
        <v>1</v>
      </c>
      <c r="J43" s="13">
        <f>J45+J47+J49</f>
        <v>1</v>
      </c>
      <c r="K43" s="6"/>
    </row>
    <row r="44" spans="1:11" x14ac:dyDescent="0.2">
      <c r="A44" s="28"/>
      <c r="B44" s="28"/>
      <c r="C44" s="28"/>
      <c r="D44" s="28"/>
      <c r="E44" s="28"/>
      <c r="F44" s="28"/>
      <c r="G44" s="28"/>
    </row>
    <row r="45" spans="1:11" x14ac:dyDescent="0.2">
      <c r="A45" s="68" t="s">
        <v>35</v>
      </c>
      <c r="B45" s="68"/>
      <c r="C45" s="68"/>
      <c r="D45" s="68"/>
      <c r="E45" s="68"/>
      <c r="F45" s="68"/>
      <c r="G45" s="68"/>
      <c r="H45" s="3">
        <v>5</v>
      </c>
      <c r="I45" s="20">
        <f>$I$43/3</f>
        <v>0.33333333333333331</v>
      </c>
      <c r="J45" s="20">
        <f>(($I$43/3)*H45)/5</f>
        <v>0.33333333333333331</v>
      </c>
    </row>
    <row r="46" spans="1:11" x14ac:dyDescent="0.2">
      <c r="A46" s="34"/>
      <c r="B46" s="34"/>
      <c r="C46" s="34"/>
      <c r="D46" s="34"/>
      <c r="E46" s="34"/>
      <c r="F46" s="34"/>
      <c r="G46" s="34"/>
      <c r="J46" s="21"/>
    </row>
    <row r="47" spans="1:11" x14ac:dyDescent="0.2">
      <c r="A47" s="68" t="s">
        <v>38</v>
      </c>
      <c r="B47" s="68"/>
      <c r="C47" s="68"/>
      <c r="D47" s="68"/>
      <c r="E47" s="68"/>
      <c r="F47" s="68"/>
      <c r="G47" s="68"/>
      <c r="H47" s="3">
        <v>5</v>
      </c>
      <c r="I47" s="20">
        <f>$I$43/3</f>
        <v>0.33333333333333331</v>
      </c>
      <c r="J47" s="20">
        <f>(($I$43/3)*H47)/5</f>
        <v>0.33333333333333331</v>
      </c>
    </row>
    <row r="48" spans="1:11" x14ac:dyDescent="0.2">
      <c r="A48" s="30"/>
      <c r="B48" s="31"/>
      <c r="C48" s="31"/>
      <c r="D48" s="31"/>
      <c r="E48" s="31"/>
      <c r="F48" s="31"/>
      <c r="G48" s="31"/>
      <c r="J48" s="21"/>
    </row>
    <row r="49" spans="1:11" x14ac:dyDescent="0.2">
      <c r="A49" s="30" t="s">
        <v>39</v>
      </c>
      <c r="B49" s="31"/>
      <c r="C49" s="31"/>
      <c r="D49" s="31"/>
      <c r="E49" s="31"/>
      <c r="F49" s="31"/>
      <c r="G49" s="31"/>
      <c r="H49" s="3">
        <v>5</v>
      </c>
      <c r="I49" s="20">
        <f>$I$43/3</f>
        <v>0.33333333333333331</v>
      </c>
      <c r="J49" s="20">
        <f>(($I$43/3)*H49)/5</f>
        <v>0.33333333333333331</v>
      </c>
    </row>
    <row r="50" spans="1:11" x14ac:dyDescent="0.2">
      <c r="A50" s="30"/>
      <c r="B50" s="31"/>
      <c r="C50" s="31"/>
      <c r="D50" s="31"/>
      <c r="E50" s="31"/>
      <c r="F50" s="31"/>
      <c r="G50" s="31"/>
    </row>
    <row r="51" spans="1:11" ht="12.75" customHeight="1" x14ac:dyDescent="0.2">
      <c r="A51" s="59" t="s">
        <v>5</v>
      </c>
      <c r="B51" s="60"/>
      <c r="C51" s="60"/>
      <c r="D51" s="60"/>
      <c r="E51" s="60"/>
      <c r="F51" s="60"/>
      <c r="G51" s="61"/>
      <c r="H51" s="12"/>
      <c r="I51" s="13">
        <v>1</v>
      </c>
      <c r="J51" s="15">
        <f>J53+J55+J57</f>
        <v>1</v>
      </c>
      <c r="K51" s="6"/>
    </row>
    <row r="52" spans="1:11" x14ac:dyDescent="0.2">
      <c r="A52" s="28"/>
      <c r="B52" s="28"/>
      <c r="C52" s="28"/>
      <c r="D52" s="28"/>
      <c r="E52" s="28"/>
      <c r="F52" s="28"/>
      <c r="G52" s="28"/>
    </row>
    <row r="53" spans="1:11" ht="24.75" customHeight="1" x14ac:dyDescent="0.2">
      <c r="A53" s="35" t="s">
        <v>34</v>
      </c>
      <c r="B53" s="36"/>
      <c r="C53" s="36"/>
      <c r="D53" s="36"/>
      <c r="E53" s="36"/>
      <c r="F53" s="36"/>
      <c r="G53" s="37"/>
      <c r="H53" s="3">
        <v>5</v>
      </c>
      <c r="I53" s="20">
        <f>$I$51/3</f>
        <v>0.33333333333333331</v>
      </c>
      <c r="J53" s="20">
        <f>(($I$51/3)*H53)/5</f>
        <v>0.33333333333333331</v>
      </c>
    </row>
    <row r="54" spans="1:11" x14ac:dyDescent="0.2">
      <c r="A54" s="28"/>
      <c r="B54" s="28"/>
      <c r="C54" s="28"/>
      <c r="D54" s="28"/>
      <c r="E54" s="28"/>
      <c r="F54" s="28"/>
      <c r="G54" s="28"/>
    </row>
    <row r="55" spans="1:11" ht="27" customHeight="1" x14ac:dyDescent="0.2">
      <c r="A55" s="35" t="s">
        <v>36</v>
      </c>
      <c r="B55" s="36"/>
      <c r="C55" s="36"/>
      <c r="D55" s="36"/>
      <c r="E55" s="36"/>
      <c r="F55" s="36"/>
      <c r="G55" s="37"/>
      <c r="H55" s="3">
        <v>5</v>
      </c>
      <c r="I55" s="20">
        <f>$I$51/3</f>
        <v>0.33333333333333331</v>
      </c>
      <c r="J55" s="20">
        <f>(($I$51/3)*H55)/5</f>
        <v>0.33333333333333331</v>
      </c>
    </row>
    <row r="56" spans="1:11" x14ac:dyDescent="0.2">
      <c r="A56" s="28"/>
      <c r="B56" s="28"/>
      <c r="C56" s="28"/>
      <c r="D56" s="28"/>
      <c r="E56" s="28"/>
      <c r="F56" s="28"/>
      <c r="G56" s="28"/>
    </row>
    <row r="57" spans="1:11" ht="28.5" customHeight="1" x14ac:dyDescent="0.2">
      <c r="A57" s="35" t="s">
        <v>37</v>
      </c>
      <c r="B57" s="36"/>
      <c r="C57" s="36"/>
      <c r="D57" s="36"/>
      <c r="E57" s="36"/>
      <c r="F57" s="36"/>
      <c r="G57" s="37"/>
      <c r="H57" s="3">
        <v>5</v>
      </c>
      <c r="I57" s="20">
        <f>$I$51/3</f>
        <v>0.33333333333333331</v>
      </c>
      <c r="J57" s="20">
        <f>(($I$51/3)*H57)/5</f>
        <v>0.33333333333333331</v>
      </c>
    </row>
    <row r="58" spans="1:1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11" x14ac:dyDescent="0.2">
      <c r="A59" s="59" t="s">
        <v>6</v>
      </c>
      <c r="B59" s="60"/>
      <c r="C59" s="60"/>
      <c r="D59" s="60"/>
      <c r="E59" s="60"/>
      <c r="F59" s="60"/>
      <c r="G59" s="61"/>
      <c r="H59" s="101"/>
      <c r="I59" s="102"/>
      <c r="J59" s="22">
        <f>J13+J27+J33+J43+J51</f>
        <v>4.75</v>
      </c>
    </row>
    <row r="60" spans="1:11" ht="13.5" thickBot="1" x14ac:dyDescent="0.25">
      <c r="A60" s="34"/>
      <c r="B60" s="34"/>
      <c r="C60" s="34"/>
      <c r="D60" s="34"/>
      <c r="E60" s="34"/>
      <c r="F60" s="34"/>
      <c r="G60" s="17"/>
      <c r="H60" s="34"/>
      <c r="I60" s="34"/>
      <c r="J60" s="34"/>
    </row>
    <row r="61" spans="1:11" ht="13.5" thickBot="1" x14ac:dyDescent="0.25">
      <c r="A61" s="32" t="s">
        <v>41</v>
      </c>
      <c r="B61" s="33"/>
      <c r="C61" s="33"/>
      <c r="D61" s="25" t="s">
        <v>43</v>
      </c>
      <c r="E61" s="26"/>
      <c r="F61" s="25" t="s">
        <v>42</v>
      </c>
      <c r="G61" s="27"/>
      <c r="H61" s="103"/>
      <c r="I61" s="103"/>
      <c r="J61" s="103"/>
    </row>
    <row r="62" spans="1:11" ht="13.5" thickBot="1" x14ac:dyDescent="0.25">
      <c r="A62" s="105"/>
      <c r="B62" s="106"/>
      <c r="C62" s="106"/>
      <c r="D62" s="106"/>
      <c r="E62" s="106"/>
      <c r="F62" s="106"/>
      <c r="G62" s="24"/>
      <c r="H62" s="104"/>
      <c r="I62" s="104"/>
      <c r="J62" s="104"/>
    </row>
    <row r="63" spans="1:11" x14ac:dyDescent="0.2">
      <c r="A63" s="98" t="s">
        <v>44</v>
      </c>
      <c r="B63" s="99"/>
      <c r="C63" s="99"/>
      <c r="D63" s="99"/>
      <c r="E63" s="99"/>
      <c r="F63" s="99"/>
      <c r="G63" s="99"/>
      <c r="H63" s="99"/>
      <c r="I63" s="99"/>
      <c r="J63" s="100"/>
    </row>
    <row r="64" spans="1:11" x14ac:dyDescent="0.2">
      <c r="A64" s="85"/>
      <c r="B64" s="86"/>
      <c r="C64" s="86"/>
      <c r="D64" s="86"/>
      <c r="E64" s="86"/>
      <c r="F64" s="86"/>
      <c r="G64" s="86"/>
      <c r="H64" s="86"/>
      <c r="I64" s="86"/>
      <c r="J64" s="87"/>
    </row>
    <row r="65" spans="1:10" ht="32.25" customHeight="1" x14ac:dyDescent="0.2">
      <c r="A65" s="85"/>
      <c r="B65" s="86"/>
      <c r="C65" s="86"/>
      <c r="D65" s="86"/>
      <c r="E65" s="86"/>
      <c r="F65" s="86"/>
      <c r="G65" s="86"/>
      <c r="H65" s="86"/>
      <c r="I65" s="86"/>
      <c r="J65" s="87"/>
    </row>
    <row r="66" spans="1:10" x14ac:dyDescent="0.2">
      <c r="A66" s="85"/>
      <c r="B66" s="86"/>
      <c r="C66" s="86"/>
      <c r="D66" s="86"/>
      <c r="E66" s="86"/>
      <c r="F66" s="86"/>
      <c r="G66" s="86"/>
      <c r="H66" s="86"/>
      <c r="I66" s="86"/>
      <c r="J66" s="87"/>
    </row>
    <row r="67" spans="1:10" x14ac:dyDescent="0.2">
      <c r="A67" s="88"/>
      <c r="B67" s="89"/>
      <c r="C67" s="89"/>
      <c r="D67" s="89"/>
      <c r="E67" s="89"/>
      <c r="F67" s="89"/>
      <c r="G67" s="89"/>
      <c r="H67" s="89"/>
      <c r="I67" s="89"/>
      <c r="J67" s="90"/>
    </row>
    <row r="68" spans="1:10" x14ac:dyDescent="0.2">
      <c r="A68" s="82" t="s">
        <v>14</v>
      </c>
      <c r="B68" s="38"/>
      <c r="C68" s="38"/>
      <c r="D68" s="38"/>
      <c r="E68" s="38"/>
      <c r="F68" s="38"/>
      <c r="G68" s="38"/>
      <c r="H68" s="83" t="s">
        <v>7</v>
      </c>
      <c r="I68" s="83"/>
      <c r="J68" s="84"/>
    </row>
    <row r="69" spans="1:10" x14ac:dyDescent="0.2">
      <c r="A69" s="79"/>
      <c r="B69" s="80"/>
      <c r="C69" s="80"/>
      <c r="D69" s="80"/>
      <c r="E69" s="80"/>
      <c r="F69" s="80"/>
      <c r="G69" s="81"/>
      <c r="H69" s="83"/>
      <c r="I69" s="83"/>
      <c r="J69" s="84"/>
    </row>
    <row r="70" spans="1:10" x14ac:dyDescent="0.2">
      <c r="A70" s="82" t="s">
        <v>15</v>
      </c>
      <c r="B70" s="38"/>
      <c r="C70" s="38"/>
      <c r="D70" s="38"/>
      <c r="E70" s="38"/>
      <c r="F70" s="38"/>
      <c r="G70" s="38"/>
      <c r="H70" s="73"/>
      <c r="I70" s="74"/>
      <c r="J70" s="75"/>
    </row>
    <row r="71" spans="1:10" x14ac:dyDescent="0.2">
      <c r="A71" s="79"/>
      <c r="B71" s="80"/>
      <c r="C71" s="80"/>
      <c r="D71" s="80"/>
      <c r="E71" s="80"/>
      <c r="F71" s="80"/>
      <c r="G71" s="81"/>
      <c r="H71" s="73"/>
      <c r="I71" s="74"/>
      <c r="J71" s="75"/>
    </row>
    <row r="72" spans="1:10" x14ac:dyDescent="0.2">
      <c r="A72" s="7" t="s">
        <v>8</v>
      </c>
      <c r="B72" s="71"/>
      <c r="C72" s="28"/>
      <c r="D72" s="28"/>
      <c r="E72" s="28"/>
      <c r="F72" s="28"/>
      <c r="G72" s="72"/>
      <c r="H72" s="76"/>
      <c r="I72" s="77"/>
      <c r="J72" s="78"/>
    </row>
    <row r="73" spans="1:10" x14ac:dyDescent="0.2">
      <c r="A73" s="69"/>
      <c r="B73" s="68"/>
      <c r="C73" s="68"/>
      <c r="D73" s="68"/>
      <c r="E73" s="68"/>
      <c r="F73" s="68"/>
      <c r="G73" s="68"/>
      <c r="H73" s="68"/>
      <c r="I73" s="68"/>
      <c r="J73" s="70"/>
    </row>
    <row r="74" spans="1:10" x14ac:dyDescent="0.2">
      <c r="A74" s="7" t="s">
        <v>9</v>
      </c>
      <c r="B74" s="71"/>
      <c r="C74" s="72"/>
      <c r="D74" s="8" t="s">
        <v>10</v>
      </c>
      <c r="E74" s="68"/>
      <c r="F74" s="68"/>
      <c r="G74" s="8" t="s">
        <v>11</v>
      </c>
      <c r="H74" s="8"/>
      <c r="I74" s="71"/>
      <c r="J74" s="97"/>
    </row>
    <row r="75" spans="1:10" x14ac:dyDescent="0.2">
      <c r="A75" s="69"/>
      <c r="B75" s="68"/>
      <c r="C75" s="68"/>
      <c r="D75" s="68"/>
      <c r="E75" s="68"/>
      <c r="F75" s="68"/>
      <c r="G75" s="68"/>
      <c r="H75" s="68"/>
      <c r="I75" s="68"/>
      <c r="J75" s="70"/>
    </row>
    <row r="76" spans="1:10" ht="13.5" thickBot="1" x14ac:dyDescent="0.25">
      <c r="A76" s="9" t="s">
        <v>12</v>
      </c>
      <c r="B76" s="94"/>
      <c r="C76" s="95"/>
      <c r="D76" s="96"/>
      <c r="E76" s="91" t="s">
        <v>13</v>
      </c>
      <c r="F76" s="91"/>
      <c r="G76" s="91"/>
      <c r="H76" s="92"/>
      <c r="I76" s="92"/>
      <c r="J76" s="93"/>
    </row>
    <row r="80" spans="1:10" x14ac:dyDescent="0.2">
      <c r="I80" s="19"/>
    </row>
  </sheetData>
  <mergeCells count="85">
    <mergeCell ref="H60:J62"/>
    <mergeCell ref="A62:F62"/>
    <mergeCell ref="A58:J58"/>
    <mergeCell ref="A51:G51"/>
    <mergeCell ref="A55:G55"/>
    <mergeCell ref="A57:G57"/>
    <mergeCell ref="H59:I59"/>
    <mergeCell ref="A59:G59"/>
    <mergeCell ref="A54:G54"/>
    <mergeCell ref="E76:G76"/>
    <mergeCell ref="H76:J76"/>
    <mergeCell ref="A75:J75"/>
    <mergeCell ref="B76:D76"/>
    <mergeCell ref="I74:J74"/>
    <mergeCell ref="A46:G46"/>
    <mergeCell ref="A41:G41"/>
    <mergeCell ref="A32:G32"/>
    <mergeCell ref="E74:F74"/>
    <mergeCell ref="A73:J73"/>
    <mergeCell ref="B72:G72"/>
    <mergeCell ref="B74:C74"/>
    <mergeCell ref="H70:J72"/>
    <mergeCell ref="A71:G71"/>
    <mergeCell ref="A70:G70"/>
    <mergeCell ref="A68:G68"/>
    <mergeCell ref="A69:G69"/>
    <mergeCell ref="H68:J69"/>
    <mergeCell ref="A64:J66"/>
    <mergeCell ref="A67:J67"/>
    <mergeCell ref="A63:J63"/>
    <mergeCell ref="A12:G12"/>
    <mergeCell ref="A17:G17"/>
    <mergeCell ref="A18:G18"/>
    <mergeCell ref="A13:F13"/>
    <mergeCell ref="A14:J14"/>
    <mergeCell ref="A16:J16"/>
    <mergeCell ref="A26:J26"/>
    <mergeCell ref="A15:G15"/>
    <mergeCell ref="A21:G21"/>
    <mergeCell ref="A25:G25"/>
    <mergeCell ref="A20:G20"/>
    <mergeCell ref="A19:G19"/>
    <mergeCell ref="A22:G22"/>
    <mergeCell ref="A23:G23"/>
    <mergeCell ref="A24:J24"/>
    <mergeCell ref="A34:J34"/>
    <mergeCell ref="A27:G27"/>
    <mergeCell ref="A36:G36"/>
    <mergeCell ref="A37:G37"/>
    <mergeCell ref="A38:G38"/>
    <mergeCell ref="A33:G33"/>
    <mergeCell ref="A29:G29"/>
    <mergeCell ref="A28:G28"/>
    <mergeCell ref="A30:G30"/>
    <mergeCell ref="A31:G31"/>
    <mergeCell ref="A11:J11"/>
    <mergeCell ref="A7:C7"/>
    <mergeCell ref="D7:J7"/>
    <mergeCell ref="A8:D8"/>
    <mergeCell ref="E8:J8"/>
    <mergeCell ref="A10:J10"/>
    <mergeCell ref="I2:J2"/>
    <mergeCell ref="I1:J1"/>
    <mergeCell ref="I3:J3"/>
    <mergeCell ref="A9:J9"/>
    <mergeCell ref="A5:J5"/>
    <mergeCell ref="A6:J6"/>
    <mergeCell ref="A1:H3"/>
    <mergeCell ref="A4:J4"/>
    <mergeCell ref="A40:G40"/>
    <mergeCell ref="A35:G35"/>
    <mergeCell ref="A48:G48"/>
    <mergeCell ref="A61:C61"/>
    <mergeCell ref="A60:F60"/>
    <mergeCell ref="A56:G56"/>
    <mergeCell ref="A53:G53"/>
    <mergeCell ref="A52:G52"/>
    <mergeCell ref="A49:G49"/>
    <mergeCell ref="A50:G50"/>
    <mergeCell ref="A39:G39"/>
    <mergeCell ref="A47:G47"/>
    <mergeCell ref="A45:G45"/>
    <mergeCell ref="A44:G44"/>
    <mergeCell ref="A42:G42"/>
    <mergeCell ref="A43:G43"/>
  </mergeCells>
  <phoneticPr fontId="1" type="noConversion"/>
  <printOptions horizontalCentered="1"/>
  <pageMargins left="0.78740157480314965" right="0.78740157480314965" top="0.33" bottom="0.4" header="0" footer="0"/>
  <pageSetup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VIABILIDAD</vt:lpstr>
      <vt:lpstr>VIABILIDAD!Títulos_a_imprimir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HELMERLUIS</dc:creator>
  <cp:lastModifiedBy>Elizabeth Diaz Eslait</cp:lastModifiedBy>
  <cp:lastPrinted>2010-05-07T20:53:33Z</cp:lastPrinted>
  <dcterms:created xsi:type="dcterms:W3CDTF">2008-09-05T18:35:53Z</dcterms:created>
  <dcterms:modified xsi:type="dcterms:W3CDTF">2018-06-26T21:45:48Z</dcterms:modified>
</cp:coreProperties>
</file>