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\Documents\"/>
    </mc:Choice>
  </mc:AlternateContent>
  <bookViews>
    <workbookView xWindow="-120" yWindow="-120" windowWidth="20730" windowHeight="11160"/>
  </bookViews>
  <sheets>
    <sheet name="2026" sheetId="7" r:id="rId1"/>
  </sheets>
  <externalReferences>
    <externalReference r:id="rId2"/>
  </externalReferences>
  <definedNames>
    <definedName name="_xlnm._FilterDatabase" localSheetId="0" hidden="1">'2026'!$A$6:$K$234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6" i="7" l="1"/>
  <c r="B176" i="7"/>
  <c r="B197" i="7"/>
  <c r="B198" i="7"/>
  <c r="B199" i="7"/>
  <c r="B171" i="7"/>
  <c r="B177" i="7"/>
  <c r="B181" i="7"/>
  <c r="B150" i="7"/>
  <c r="B151" i="7"/>
  <c r="B152" i="7"/>
  <c r="B153" i="7"/>
  <c r="B172" i="7"/>
  <c r="B40" i="7"/>
  <c r="B41" i="7"/>
  <c r="B42" i="7"/>
  <c r="B43" i="7"/>
  <c r="B44" i="7"/>
  <c r="B51" i="7"/>
  <c r="B52" i="7"/>
  <c r="B85" i="7"/>
  <c r="B50" i="7"/>
  <c r="B53" i="7"/>
  <c r="B154" i="7"/>
  <c r="B155" i="7"/>
  <c r="B148" i="7"/>
  <c r="B202" i="7"/>
  <c r="B234" i="7"/>
  <c r="B45" i="7"/>
  <c r="B46" i="7"/>
  <c r="B121" i="7"/>
  <c r="B49" i="7"/>
  <c r="B63" i="7"/>
  <c r="B64" i="7"/>
  <c r="B86" i="7"/>
  <c r="B122" i="7"/>
  <c r="B87" i="7"/>
  <c r="B88" i="7"/>
  <c r="B201" i="7"/>
  <c r="B7" i="7"/>
  <c r="B12" i="7"/>
  <c r="B39" i="7"/>
  <c r="B77" i="7"/>
  <c r="B219" i="7"/>
  <c r="B208" i="7"/>
  <c r="B185" i="7"/>
  <c r="B213" i="7"/>
  <c r="B230" i="7"/>
  <c r="B65" i="7"/>
  <c r="B66" i="7"/>
  <c r="B67" i="7"/>
  <c r="B37" i="7"/>
  <c r="B137" i="7"/>
  <c r="B78" i="7"/>
  <c r="B169" i="7"/>
  <c r="B147" i="7"/>
  <c r="B182" i="7"/>
  <c r="B209" i="7"/>
  <c r="B220" i="7"/>
  <c r="B186" i="7"/>
  <c r="B187" i="7"/>
  <c r="B188" i="7"/>
  <c r="B218" i="7"/>
  <c r="B146" i="7"/>
  <c r="B89" i="7"/>
  <c r="B57" i="7"/>
  <c r="B123" i="7"/>
  <c r="B118" i="7"/>
  <c r="B47" i="7"/>
  <c r="B128" i="7"/>
  <c r="B90" i="7"/>
  <c r="B183" i="7"/>
  <c r="B184" i="7"/>
  <c r="B193" i="7"/>
  <c r="B91" i="7"/>
  <c r="B92" i="7"/>
  <c r="B93" i="7"/>
  <c r="B94" i="7"/>
  <c r="B95" i="7"/>
  <c r="B133" i="7"/>
  <c r="B96" i="7"/>
  <c r="B97" i="7"/>
  <c r="B138" i="7"/>
  <c r="B68" i="7"/>
  <c r="B69" i="7"/>
  <c r="B139" i="7"/>
  <c r="B195" i="7"/>
  <c r="B233" i="7"/>
  <c r="B32" i="7"/>
  <c r="B119" i="7"/>
  <c r="B98" i="7"/>
  <c r="B58" i="7"/>
  <c r="B99" i="7"/>
  <c r="B100" i="7"/>
  <c r="B84" i="7"/>
  <c r="B124" i="7"/>
  <c r="B140" i="7"/>
  <c r="B178" i="7"/>
  <c r="B200" i="7"/>
  <c r="B101" i="7"/>
  <c r="B102" i="7"/>
  <c r="B103" i="7"/>
  <c r="B125" i="7"/>
  <c r="B104" i="7"/>
  <c r="B105" i="7"/>
  <c r="B59" i="7"/>
  <c r="B60" i="7"/>
  <c r="B79" i="7"/>
  <c r="B80" i="7"/>
  <c r="B106" i="7"/>
  <c r="B107" i="7"/>
  <c r="B61" i="7"/>
  <c r="B54" i="7"/>
  <c r="B179" i="7"/>
  <c r="B196" i="7"/>
  <c r="B207" i="7"/>
  <c r="B214" i="7"/>
  <c r="B215" i="7"/>
  <c r="B228" i="7"/>
  <c r="B231" i="7"/>
  <c r="B13" i="7"/>
  <c r="B38" i="7"/>
  <c r="B76" i="7"/>
  <c r="B170" i="7"/>
  <c r="B229" i="7"/>
  <c r="B221" i="7"/>
  <c r="B222" i="7"/>
  <c r="B232" i="7"/>
  <c r="B108" i="7"/>
  <c r="B132" i="7"/>
  <c r="B81" i="7"/>
  <c r="B134" i="7"/>
  <c r="B109" i="7"/>
  <c r="B110" i="7"/>
  <c r="B111" i="7"/>
  <c r="B112" i="7"/>
  <c r="B141" i="7"/>
  <c r="B126" i="7"/>
  <c r="B142" i="7"/>
  <c r="B203" i="7"/>
  <c r="B15" i="7"/>
  <c r="B9" i="7"/>
  <c r="B10" i="7"/>
  <c r="B14" i="7"/>
  <c r="B16" i="7"/>
  <c r="B27" i="7"/>
  <c r="B24" i="7"/>
  <c r="B19" i="7"/>
  <c r="B17" i="7"/>
  <c r="B20" i="7"/>
  <c r="B21" i="7"/>
  <c r="B18" i="7"/>
  <c r="B22" i="7"/>
  <c r="B28" i="7"/>
  <c r="B25" i="7"/>
  <c r="B26" i="7"/>
  <c r="B23" i="7"/>
  <c r="B29" i="7"/>
  <c r="B30" i="7"/>
  <c r="B31" i="7"/>
  <c r="B33" i="7"/>
  <c r="B34" i="7"/>
  <c r="B70" i="7"/>
  <c r="B129" i="7"/>
  <c r="B149" i="7"/>
  <c r="B36" i="7"/>
  <c r="B8" i="7"/>
  <c r="B11" i="7"/>
  <c r="B35" i="7"/>
  <c r="B48" i="7"/>
  <c r="B120" i="7"/>
  <c r="B113" i="7"/>
  <c r="B55" i="7"/>
  <c r="B62" i="7"/>
  <c r="B114" i="7"/>
  <c r="B82" i="7"/>
  <c r="B56" i="7"/>
  <c r="B71" i="7"/>
  <c r="B72" i="7"/>
  <c r="B73" i="7"/>
  <c r="B127" i="7"/>
  <c r="B130" i="7"/>
  <c r="B115" i="7"/>
  <c r="B194" i="7"/>
  <c r="B156" i="7"/>
  <c r="B157" i="7"/>
  <c r="B158" i="7"/>
  <c r="B159" i="7"/>
  <c r="B160" i="7"/>
  <c r="B161" i="7"/>
  <c r="B162" i="7"/>
  <c r="B143" i="7"/>
  <c r="B144" i="7"/>
  <c r="B173" i="7"/>
  <c r="B189" i="7"/>
  <c r="B190" i="7"/>
  <c r="B191" i="7"/>
  <c r="B192" i="7"/>
  <c r="B180" i="7"/>
  <c r="B205" i="7"/>
  <c r="B206" i="7"/>
  <c r="B210" i="7"/>
  <c r="B211" i="7"/>
  <c r="B216" i="7"/>
  <c r="B212" i="7"/>
  <c r="B217" i="7"/>
  <c r="B223" i="7"/>
  <c r="B224" i="7"/>
  <c r="B225" i="7"/>
  <c r="B226" i="7"/>
  <c r="B227" i="7"/>
  <c r="B174" i="7"/>
  <c r="B204" i="7"/>
  <c r="B163" i="7"/>
  <c r="B164" i="7"/>
  <c r="B165" i="7"/>
  <c r="B166" i="7"/>
  <c r="B167" i="7"/>
  <c r="B168" i="7"/>
  <c r="B175" i="7"/>
  <c r="B145" i="7"/>
  <c r="B74" i="7"/>
  <c r="B116" i="7"/>
  <c r="B131" i="7"/>
  <c r="B75" i="7"/>
  <c r="B83" i="7"/>
  <c r="B117" i="7"/>
  <c r="B135" i="7"/>
  <c r="H30" i="7" l="1"/>
  <c r="H20" i="7"/>
  <c r="H15" i="7"/>
  <c r="H70" i="7"/>
  <c r="H233" i="7"/>
  <c r="H218" i="7"/>
  <c r="H202" i="7"/>
  <c r="H170" i="7"/>
  <c r="H194" i="7"/>
  <c r="H234" i="7"/>
  <c r="H232" i="7"/>
  <c r="H230" i="7"/>
  <c r="H227" i="7"/>
  <c r="H226" i="7"/>
  <c r="H215" i="7"/>
  <c r="H225" i="7"/>
  <c r="H220" i="7"/>
  <c r="H224" i="7"/>
  <c r="H223" i="7"/>
  <c r="H217" i="7"/>
  <c r="H228" i="7"/>
  <c r="H209" i="7"/>
  <c r="H206" i="7"/>
  <c r="H205" i="7"/>
  <c r="H229" i="7"/>
  <c r="H212" i="7"/>
  <c r="H222" i="7"/>
  <c r="H221" i="7"/>
  <c r="H213" i="7"/>
  <c r="H216" i="7"/>
  <c r="H211" i="7"/>
  <c r="H210" i="7"/>
  <c r="H201" i="7"/>
  <c r="H199" i="7"/>
  <c r="H198" i="7"/>
  <c r="H180" i="7"/>
  <c r="H203" i="7"/>
  <c r="H196" i="7"/>
  <c r="H197" i="7"/>
  <c r="H182" i="7"/>
  <c r="H173" i="7"/>
  <c r="H193" i="7"/>
  <c r="H176" i="7"/>
  <c r="H178" i="7"/>
  <c r="H191" i="7"/>
  <c r="H190" i="7"/>
  <c r="H188" i="7"/>
  <c r="H187" i="7"/>
  <c r="H186" i="7"/>
  <c r="H184" i="7"/>
  <c r="H183" i="7"/>
  <c r="H195" i="7"/>
  <c r="H208" i="7"/>
  <c r="H179" i="7"/>
  <c r="H144" i="7"/>
  <c r="H143" i="7"/>
  <c r="H155" i="7"/>
  <c r="H162" i="7"/>
  <c r="H161" i="7"/>
  <c r="H160" i="7"/>
  <c r="H159" i="7"/>
  <c r="H166" i="7"/>
  <c r="H165" i="7"/>
  <c r="H168" i="7"/>
  <c r="H158" i="7"/>
  <c r="H157" i="7"/>
  <c r="H164" i="7"/>
  <c r="H156" i="7"/>
  <c r="H163" i="7"/>
  <c r="H167" i="7"/>
  <c r="H204" i="7"/>
  <c r="H174" i="7"/>
  <c r="H175" i="7"/>
  <c r="H147" i="7"/>
  <c r="H145" i="7"/>
  <c r="H169" i="7"/>
  <c r="H146" i="7"/>
  <c r="H154" i="7"/>
  <c r="H172" i="7"/>
  <c r="H153" i="7"/>
  <c r="H152" i="7"/>
  <c r="H151" i="7"/>
  <c r="H150" i="7"/>
  <c r="H171" i="7"/>
  <c r="H181" i="7"/>
  <c r="H177" i="7"/>
  <c r="H207" i="7"/>
  <c r="H219" i="7"/>
  <c r="H126" i="7"/>
  <c r="H148" i="7"/>
  <c r="H112" i="7"/>
  <c r="H141" i="7"/>
  <c r="H111" i="7"/>
  <c r="H142" i="7"/>
  <c r="H200" i="7"/>
  <c r="H124" i="7"/>
  <c r="H84" i="7"/>
  <c r="H140" i="7"/>
  <c r="H100" i="7"/>
  <c r="H99" i="7"/>
  <c r="H58" i="7"/>
  <c r="H98" i="7"/>
  <c r="H104" i="7"/>
  <c r="H125" i="7"/>
  <c r="H103" i="7"/>
  <c r="H102" i="7"/>
  <c r="H101" i="7"/>
  <c r="H115" i="7"/>
  <c r="H53" i="7"/>
  <c r="H137" i="7"/>
  <c r="H136" i="7"/>
  <c r="H135" i="7"/>
  <c r="H119" i="7"/>
  <c r="H88" i="7"/>
  <c r="H110" i="7"/>
  <c r="H109" i="7"/>
  <c r="H134" i="7"/>
  <c r="H75" i="7"/>
  <c r="H81" i="7"/>
  <c r="H132" i="7"/>
  <c r="H130" i="7"/>
  <c r="H66" i="7"/>
  <c r="H67" i="7"/>
  <c r="H65" i="7"/>
  <c r="H117" i="7"/>
  <c r="H108" i="7"/>
  <c r="H127" i="7"/>
  <c r="H72" i="7"/>
  <c r="H73" i="7"/>
  <c r="H71" i="7"/>
  <c r="H139" i="7"/>
  <c r="H91" i="7"/>
  <c r="H69" i="7"/>
  <c r="H68" i="7"/>
  <c r="H138" i="7"/>
  <c r="H97" i="7"/>
  <c r="H96" i="7"/>
  <c r="H133" i="7"/>
  <c r="H95" i="7"/>
  <c r="H94" i="7"/>
  <c r="H93" i="7"/>
  <c r="H92" i="7"/>
  <c r="H131" i="7"/>
  <c r="H122" i="7"/>
  <c r="H123" i="7"/>
  <c r="H90" i="7"/>
  <c r="H57" i="7"/>
  <c r="H128" i="7"/>
  <c r="H89" i="7"/>
  <c r="H47" i="7"/>
  <c r="H118" i="7"/>
  <c r="H56" i="7"/>
  <c r="H82" i="7"/>
  <c r="H114" i="7"/>
  <c r="H113" i="7"/>
  <c r="H185" i="7"/>
  <c r="H54" i="7"/>
  <c r="H61" i="7"/>
  <c r="H107" i="7"/>
  <c r="H106" i="7"/>
  <c r="H80" i="7"/>
  <c r="H79" i="7"/>
  <c r="H60" i="7"/>
  <c r="H59" i="7"/>
  <c r="H105" i="7"/>
  <c r="H116" i="7"/>
  <c r="H74" i="7"/>
  <c r="H83" i="7"/>
  <c r="H87" i="7"/>
  <c r="H45" i="7"/>
  <c r="H86" i="7"/>
  <c r="H64" i="7"/>
  <c r="H49" i="7"/>
  <c r="H121" i="7"/>
  <c r="H63" i="7"/>
  <c r="H46" i="7"/>
  <c r="H120" i="7"/>
  <c r="H62" i="7"/>
  <c r="H50" i="7"/>
  <c r="H55" i="7"/>
  <c r="H48" i="7"/>
  <c r="H77" i="7"/>
  <c r="H40" i="7"/>
  <c r="H85" i="7"/>
  <c r="H52" i="7"/>
  <c r="H51" i="7"/>
  <c r="H44" i="7"/>
  <c r="H41" i="7"/>
  <c r="H43" i="7"/>
  <c r="H42" i="7"/>
  <c r="H38" i="7"/>
  <c r="H39" i="7"/>
  <c r="H37" i="7"/>
  <c r="H35" i="7"/>
  <c r="H214" i="7"/>
  <c r="H32" i="7"/>
  <c r="H36" i="7"/>
  <c r="H11" i="7"/>
  <c r="H13" i="7"/>
  <c r="H12" i="7"/>
  <c r="H7" i="7"/>
  <c r="H149" i="7"/>
  <c r="H129" i="7"/>
  <c r="H29" i="7"/>
  <c r="H34" i="7"/>
  <c r="H31" i="7"/>
  <c r="H24" i="7"/>
  <c r="H25" i="7"/>
  <c r="H18" i="7"/>
  <c r="H28" i="7"/>
  <c r="H21" i="7"/>
  <c r="H17" i="7"/>
  <c r="H19" i="7"/>
  <c r="H22" i="7"/>
  <c r="H16" i="7"/>
  <c r="H27" i="7"/>
  <c r="H14" i="7"/>
  <c r="H10" i="7"/>
  <c r="H9" i="7"/>
  <c r="H231" i="7"/>
  <c r="H192" i="7"/>
  <c r="H189" i="7"/>
  <c r="H76" i="7"/>
  <c r="H78" i="7"/>
  <c r="H23" i="7"/>
  <c r="H26" i="7"/>
  <c r="H33" i="7"/>
  <c r="F26" i="7"/>
  <c r="F192" i="7"/>
  <c r="J8" i="7"/>
  <c r="H8" i="7"/>
  <c r="J192" i="7"/>
  <c r="J189" i="7"/>
  <c r="J76" i="7"/>
  <c r="J78" i="7"/>
</calcChain>
</file>

<file path=xl/sharedStrings.xml><?xml version="1.0" encoding="utf-8"?>
<sst xmlns="http://schemas.openxmlformats.org/spreadsheetml/2006/main" count="240" uniqueCount="240">
  <si>
    <t>NÚMERO DE CONTRATO</t>
  </si>
  <si>
    <t>VALOR INICIAL</t>
  </si>
  <si>
    <t>C-US-024-2026</t>
  </si>
  <si>
    <t>C-US-025-2026</t>
  </si>
  <si>
    <t>DBS-117-2026</t>
  </si>
  <si>
    <t>DBS-074-2026</t>
  </si>
  <si>
    <t>DBS-096-2026</t>
  </si>
  <si>
    <t>DBS-095-2026</t>
  </si>
  <si>
    <t>DBS-009-2026</t>
  </si>
  <si>
    <t>DBS-031-2026</t>
  </si>
  <si>
    <t>DBS-032-2026</t>
  </si>
  <si>
    <t>DBS-036-2026</t>
  </si>
  <si>
    <t>DBS-099-2026</t>
  </si>
  <si>
    <t>DBS-081-2026</t>
  </si>
  <si>
    <t>DBS-082-2026</t>
  </si>
  <si>
    <t>DBS-083-2026</t>
  </si>
  <si>
    <t>DBS-087-2026</t>
  </si>
  <si>
    <t>DBS-001-2026</t>
  </si>
  <si>
    <t>C-US-002-2026</t>
  </si>
  <si>
    <t>C-US-001-2026</t>
  </si>
  <si>
    <t>C-US-005-2026</t>
  </si>
  <si>
    <t>C-US-003-2026</t>
  </si>
  <si>
    <t>C-US-007-2026</t>
  </si>
  <si>
    <t>C-US-004-2026</t>
  </si>
  <si>
    <t>C-US-012-2026</t>
  </si>
  <si>
    <t>C-US-009-2026</t>
  </si>
  <si>
    <t>C-US-010-2026</t>
  </si>
  <si>
    <t>C-US-011-2026</t>
  </si>
  <si>
    <t>C-US-013-2026</t>
  </si>
  <si>
    <t>C-US-014-2026</t>
  </si>
  <si>
    <t>C-US-015-2026</t>
  </si>
  <si>
    <t>C-US-016-2026</t>
  </si>
  <si>
    <t>C-US-017-2026</t>
  </si>
  <si>
    <t>C-US-018-2026</t>
  </si>
  <si>
    <t>C-US-019-2026</t>
  </si>
  <si>
    <t>C-US-020-2026</t>
  </si>
  <si>
    <t>C-US-006-2026</t>
  </si>
  <si>
    <t>C-US-022-2026</t>
  </si>
  <si>
    <t>C-US-008-2026</t>
  </si>
  <si>
    <t>DBS-084-2026</t>
  </si>
  <si>
    <t>C-US-021-2026</t>
  </si>
  <si>
    <t>DBS-006-2026</t>
  </si>
  <si>
    <t>DBS-005-2026</t>
  </si>
  <si>
    <t>DBS-012-2026</t>
  </si>
  <si>
    <t>DBS-021-2026</t>
  </si>
  <si>
    <t>DBS-024-2026</t>
  </si>
  <si>
    <t>DBS-010-2026</t>
  </si>
  <si>
    <t>DBS-003-2026</t>
  </si>
  <si>
    <t>DBS-004-2026</t>
  </si>
  <si>
    <t>DBS-007-2026</t>
  </si>
  <si>
    <t>DBS-013-2026</t>
  </si>
  <si>
    <t>DBS-015-2026</t>
  </si>
  <si>
    <t>DBS-016-2026</t>
  </si>
  <si>
    <t>DBS-017-2026</t>
  </si>
  <si>
    <t>DBS-018-2026</t>
  </si>
  <si>
    <t>DBS-019-2026</t>
  </si>
  <si>
    <t>DBS-020-2026</t>
  </si>
  <si>
    <t>DBS-027-2026</t>
  </si>
  <si>
    <t>DBS-028-2026</t>
  </si>
  <si>
    <t>DBS-030-2026</t>
  </si>
  <si>
    <t>DBS-040-2026</t>
  </si>
  <si>
    <t>DBS-045-2026</t>
  </si>
  <si>
    <t>DBS-046-2026</t>
  </si>
  <si>
    <t>DBS-023-2026</t>
  </si>
  <si>
    <t>DBS-022-2026</t>
  </si>
  <si>
    <t>DBS-002-2026</t>
  </si>
  <si>
    <t xml:space="preserve">OCS-US-001-2026                  </t>
  </si>
  <si>
    <t>DBS-011-2026</t>
  </si>
  <si>
    <t>DBS-014-2026</t>
  </si>
  <si>
    <t>FECHA INICIO</t>
  </si>
  <si>
    <t>FECHA TERMINACIÓN</t>
  </si>
  <si>
    <t>VALOR TOTAL</t>
  </si>
  <si>
    <t>DBS-029-2026</t>
  </si>
  <si>
    <t>DBS-033-2026</t>
  </si>
  <si>
    <t>DBS-034-2026</t>
  </si>
  <si>
    <t>DBS-039-2026</t>
  </si>
  <si>
    <t>DBS-041-2026</t>
  </si>
  <si>
    <t>DBS-042-2026</t>
  </si>
  <si>
    <t>DBS-043-2026</t>
  </si>
  <si>
    <t>DBS-038-2026</t>
  </si>
  <si>
    <t>DBS-044-2026</t>
  </si>
  <si>
    <t>DBS-035-2026</t>
  </si>
  <si>
    <t>DBS-053-2026</t>
  </si>
  <si>
    <t>DBS-054-2026</t>
  </si>
  <si>
    <t>DBS-055-2026</t>
  </si>
  <si>
    <t>DBS-056-2026</t>
  </si>
  <si>
    <t>DBS-057-2026</t>
  </si>
  <si>
    <t>DBS-058-2026</t>
  </si>
  <si>
    <t>DBS-059-2026</t>
  </si>
  <si>
    <t>DBS-037-2026</t>
  </si>
  <si>
    <t>DBS-098-2026</t>
  </si>
  <si>
    <t>DBS-025-2026</t>
  </si>
  <si>
    <t>DBS-026-2026</t>
  </si>
  <si>
    <t>DBS-062-2026</t>
  </si>
  <si>
    <t>DBS-063-2026</t>
  </si>
  <si>
    <t>DBS-064-2026</t>
  </si>
  <si>
    <t>DBS-065-2026</t>
  </si>
  <si>
    <t>DBS-066-2026</t>
  </si>
  <si>
    <t>DBS-067-2026</t>
  </si>
  <si>
    <t>DBS-068-2026</t>
  </si>
  <si>
    <t>DBS-069-2026</t>
  </si>
  <si>
    <t>DBS-070-2026</t>
  </si>
  <si>
    <t>DBS-071-2026</t>
  </si>
  <si>
    <t>DBS-072-2026</t>
  </si>
  <si>
    <t>DBS-049-2026</t>
  </si>
  <si>
    <t>DBS-050-2026</t>
  </si>
  <si>
    <t>DBS-060-2026</t>
  </si>
  <si>
    <t>DBS-061-2026</t>
  </si>
  <si>
    <t>DBS-092-2026</t>
  </si>
  <si>
    <t>DBS-104-2026</t>
  </si>
  <si>
    <t>DBS-105-2026</t>
  </si>
  <si>
    <t>DBS-106-2026</t>
  </si>
  <si>
    <t>DBS-107-2026</t>
  </si>
  <si>
    <t>DBS-051-2026</t>
  </si>
  <si>
    <t>DBS-052-2026</t>
  </si>
  <si>
    <t>DBS-073-2026</t>
  </si>
  <si>
    <t>DBS-075-2026</t>
  </si>
  <si>
    <t>DBS-076-2026</t>
  </si>
  <si>
    <t>DBS-077-2026</t>
  </si>
  <si>
    <t>DBS-100-2026</t>
  </si>
  <si>
    <t>DBS-101-2026</t>
  </si>
  <si>
    <t>DBS-102-2026</t>
  </si>
  <si>
    <t>DBS-078-2026</t>
  </si>
  <si>
    <t>DBS-080-2026</t>
  </si>
  <si>
    <t>DBS-088-2026</t>
  </si>
  <si>
    <t>DBS-086-2026</t>
  </si>
  <si>
    <t>DBS-085-2026</t>
  </si>
  <si>
    <t>DBS-079-2026</t>
  </si>
  <si>
    <t>DBS-089-2026</t>
  </si>
  <si>
    <t>DBS-090-2026</t>
  </si>
  <si>
    <t>DBS-091-2026</t>
  </si>
  <si>
    <t>DBS-109-2026</t>
  </si>
  <si>
    <t>DBS-097-2026</t>
  </si>
  <si>
    <t>DBS-110-2026</t>
  </si>
  <si>
    <t>DBS-103-2026</t>
  </si>
  <si>
    <t>DBS-114-2026</t>
  </si>
  <si>
    <t>DBS-112-2026</t>
  </si>
  <si>
    <t>DBS-113-2026</t>
  </si>
  <si>
    <t>DBS-115-2026</t>
  </si>
  <si>
    <t>OCS-002-2026</t>
  </si>
  <si>
    <t>DBS-094-2026</t>
  </si>
  <si>
    <t>DBS-093-2026</t>
  </si>
  <si>
    <t>DBS-047-2026</t>
  </si>
  <si>
    <t>DBS-129-2026</t>
  </si>
  <si>
    <t>DBS-122-2026</t>
  </si>
  <si>
    <t>DBS-188-2026</t>
  </si>
  <si>
    <t>DBS-186-2026</t>
  </si>
  <si>
    <t>DBS-153-2026</t>
  </si>
  <si>
    <t>OCS-004-2026</t>
  </si>
  <si>
    <t>OCS-003-2026</t>
  </si>
  <si>
    <t>DBS-162-2026</t>
  </si>
  <si>
    <t>DBS-189-2026</t>
  </si>
  <si>
    <t>DBS-008-2026</t>
  </si>
  <si>
    <t>DBS-183-2026</t>
  </si>
  <si>
    <t>DBS-182-2026</t>
  </si>
  <si>
    <t>DBS-178-2026</t>
  </si>
  <si>
    <t>DBS-177-2026</t>
  </si>
  <si>
    <t>DBS-176-2026</t>
  </si>
  <si>
    <t>DBS-185-2026</t>
  </si>
  <si>
    <t>DBS-184-2026</t>
  </si>
  <si>
    <t>DBS-179-2026</t>
  </si>
  <si>
    <t>DBS-119-2026</t>
  </si>
  <si>
    <t>DBS-175-2026</t>
  </si>
  <si>
    <t>DBS-174-2026</t>
  </si>
  <si>
    <t>DBS-170-2026</t>
  </si>
  <si>
    <t>DBS-173-2026</t>
  </si>
  <si>
    <t>DBS-169-2026</t>
  </si>
  <si>
    <t>DBS-111-2026</t>
  </si>
  <si>
    <t>DBS-168-2026</t>
  </si>
  <si>
    <t>DBS-171-2026</t>
  </si>
  <si>
    <t>DBS-167-2026</t>
  </si>
  <si>
    <t>DBS-172-2026</t>
  </si>
  <si>
    <t>DBS-154-2026</t>
  </si>
  <si>
    <t>DBS-165-2026</t>
  </si>
  <si>
    <t>DBS-160-2026</t>
  </si>
  <si>
    <t>DBS-159-2026</t>
  </si>
  <si>
    <t>DBS-161-2026</t>
  </si>
  <si>
    <t>DBS-158-2026</t>
  </si>
  <si>
    <t>DBS-157-2026</t>
  </si>
  <si>
    <t>DBS-164-2026</t>
  </si>
  <si>
    <t>DBS-118-2026</t>
  </si>
  <si>
    <t>DBS-166-2026</t>
  </si>
  <si>
    <t>DBS-163-2026</t>
  </si>
  <si>
    <t>DBS-152-2026</t>
  </si>
  <si>
    <t>DBS-133-2026</t>
  </si>
  <si>
    <t>DBS-155-2026</t>
  </si>
  <si>
    <t>DBS-156-2026</t>
  </si>
  <si>
    <t>DBS-116-2026</t>
  </si>
  <si>
    <t>DBS-132-2026</t>
  </si>
  <si>
    <t>DBS-127-2026</t>
  </si>
  <si>
    <t>DBS-126-2026</t>
  </si>
  <si>
    <t>DBS-125-2026</t>
  </si>
  <si>
    <t>DBS-124-2026</t>
  </si>
  <si>
    <t>DBS-123-2026</t>
  </si>
  <si>
    <t>DBS-142-2026</t>
  </si>
  <si>
    <t>DBS-136-2026</t>
  </si>
  <si>
    <t>DBS-151-2026</t>
  </si>
  <si>
    <t>DBS-150-2026</t>
  </si>
  <si>
    <t>DBS-139-2026</t>
  </si>
  <si>
    <t>DBS-148-2026</t>
  </si>
  <si>
    <t>DBS-147-2026</t>
  </si>
  <si>
    <t>DBS-146-2026</t>
  </si>
  <si>
    <t>DBS-145-2026</t>
  </si>
  <si>
    <t>DBS-143-2026</t>
  </si>
  <si>
    <t>DBS-141-2026</t>
  </si>
  <si>
    <t>DBS-140-2026</t>
  </si>
  <si>
    <t>DBS-138-2026</t>
  </si>
  <si>
    <t>DBS-121-2026</t>
  </si>
  <si>
    <t>DBS-137-2026</t>
  </si>
  <si>
    <t>DBS-144-2026</t>
  </si>
  <si>
    <t>DBS-128-2026</t>
  </si>
  <si>
    <t>DBS-149-2026</t>
  </si>
  <si>
    <t>DBS-135-2026</t>
  </si>
  <si>
    <t>DBS-131-2026</t>
  </si>
  <si>
    <t>DBS-134-2026</t>
  </si>
  <si>
    <t>DBS-120-2026</t>
  </si>
  <si>
    <t>DBS-108-2026</t>
  </si>
  <si>
    <t>DBS-130-2026</t>
  </si>
  <si>
    <t>DBS-180-2026</t>
  </si>
  <si>
    <t>DBS-181-2026</t>
  </si>
  <si>
    <t>DBS-192-2026</t>
  </si>
  <si>
    <t>DBS-187-2026</t>
  </si>
  <si>
    <t>OCS-006-2026</t>
  </si>
  <si>
    <t>DBS-204-2026</t>
  </si>
  <si>
    <t>DBS-193-2026</t>
  </si>
  <si>
    <t>DBS-206-2026</t>
  </si>
  <si>
    <t>DBS-194-2026</t>
  </si>
  <si>
    <t>DBS-191-2026</t>
  </si>
  <si>
    <t>DBS-202-2026</t>
  </si>
  <si>
    <t>DBS-203-2026</t>
  </si>
  <si>
    <t>DBS-215-2026</t>
  </si>
  <si>
    <t>DBS-210-2026</t>
  </si>
  <si>
    <t>OCS-008-2026</t>
  </si>
  <si>
    <t>OTROSI ADICIÓN TIEMPO</t>
  </si>
  <si>
    <t>OTROSI ADICIÓN VALOR</t>
  </si>
  <si>
    <t>% DE EJECUCIÓN EN TIEMPO</t>
  </si>
  <si>
    <t>TIEMPO TOTAL (DÍAS)</t>
  </si>
  <si>
    <t>FECHA DE TERMINACIÓN DEFINITIVA</t>
  </si>
  <si>
    <t>CONTRATOS DE ADQUISICIÓN DE BIENES Y SERVICIOS</t>
  </si>
  <si>
    <t>MODALIDAD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</si>
</sst>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theme="1"/>
      <name val="Arial"/>
      <family val="2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2" fontId="3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Border="1" applyAlignment="1">
      <alignment vertical="center"/>
    </xf>
    <xf numFmtId="14" fontId="0" fillId="0" borderId="0" xfId="0" applyNumberFormat="1" applyBorder="1" applyAlignment="1">
      <alignment vertical="center"/>
    </xf>
    <xf numFmtId="44" fontId="0" fillId="0" borderId="0" xfId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44" fontId="0" fillId="0" borderId="0" xfId="1" applyFont="1" applyAlignment="1">
      <alignment vertical="center"/>
    </xf>
    <xf numFmtId="44" fontId="0" fillId="0" borderId="2" xfId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/>
    </xf>
    <xf numFmtId="44" fontId="7" fillId="0" borderId="1" xfId="1" applyFont="1" applyFill="1" applyBorder="1" applyAlignment="1">
      <alignment vertical="center"/>
    </xf>
    <xf numFmtId="14" fontId="7" fillId="0" borderId="1" xfId="1" applyNumberFormat="1" applyFont="1" applyFill="1" applyBorder="1" applyAlignment="1">
      <alignment vertical="center"/>
    </xf>
    <xf numFmtId="164" fontId="7" fillId="0" borderId="1" xfId="2" applyNumberFormat="1" applyFont="1" applyFill="1" applyBorder="1" applyAlignment="1">
      <alignment vertical="center"/>
    </xf>
    <xf numFmtId="9" fontId="7" fillId="0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vertical="center"/>
    </xf>
    <xf numFmtId="44" fontId="7" fillId="0" borderId="1" xfId="1" applyFont="1" applyBorder="1" applyAlignment="1">
      <alignment vertical="center"/>
    </xf>
    <xf numFmtId="44" fontId="7" fillId="0" borderId="1" xfId="1" applyFont="1" applyFill="1" applyBorder="1"/>
    <xf numFmtId="0" fontId="6" fillId="0" borderId="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</cellXfs>
  <cellStyles count="9">
    <cellStyle name="Millares" xfId="2" builtinId="3"/>
    <cellStyle name="Moneda" xfId="1" builtinId="4"/>
    <cellStyle name="Moneda [0] 2" xfId="6"/>
    <cellStyle name="Moneda [0] 3" xfId="5"/>
    <cellStyle name="Moneda 2" xfId="8"/>
    <cellStyle name="Normal" xfId="0" builtinId="0"/>
    <cellStyle name="Normal 2" xfId="4"/>
    <cellStyle name="Porcentaje" xfId="3" builtinId="5"/>
    <cellStyle name="Porcentaje 2" xfId="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67235</xdr:rowOff>
    </xdr:from>
    <xdr:to>
      <xdr:col>1</xdr:col>
      <xdr:colOff>784413</xdr:colOff>
      <xdr:row>2</xdr:row>
      <xdr:rowOff>158539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DAF8C6C-A7D4-4C70-84B7-C6CD0324E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92" t="48062" r="58640" b="36012"/>
        <a:stretch>
          <a:fillRect/>
        </a:stretch>
      </xdr:blipFill>
      <xdr:spPr bwMode="auto">
        <a:xfrm>
          <a:off x="22412" y="67235"/>
          <a:ext cx="1826560" cy="60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ATOS%20DE%20ADQUISICI&#211;N%20DE%20BIENES%20Y%20SERVICIOS%20-%20GCY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"/>
    </sheetNames>
    <sheetDataSet>
      <sheetData sheetId="0">
        <row r="6">
          <cell r="C6" t="str">
            <v>NÚMERO DE CONTRATO</v>
          </cell>
          <cell r="D6" t="str">
            <v>MODALIDAD</v>
          </cell>
        </row>
        <row r="7">
          <cell r="C7" t="str">
            <v>DBS-093-2026</v>
          </cell>
          <cell r="D7" t="str">
            <v>MÍNIMA CUANTÍA</v>
          </cell>
        </row>
        <row r="8">
          <cell r="C8" t="str">
            <v>DBS-094-2026</v>
          </cell>
          <cell r="D8" t="str">
            <v>MÍNIMA CUANTÍA</v>
          </cell>
        </row>
        <row r="9">
          <cell r="C9" t="str">
            <v>DBS-163-2026</v>
          </cell>
          <cell r="D9" t="str">
            <v>MÍNIMA CUANTÍA</v>
          </cell>
        </row>
        <row r="10">
          <cell r="C10" t="str">
            <v>DBS-168-2026</v>
          </cell>
          <cell r="D10" t="str">
            <v>MÍNIMA CUANTÍA</v>
          </cell>
        </row>
        <row r="11">
          <cell r="C11" t="str">
            <v>DBS-173-2026</v>
          </cell>
          <cell r="D11" t="str">
            <v>MÍNIMA CUANTÍA</v>
          </cell>
        </row>
        <row r="12">
          <cell r="C12" t="str">
            <v>DBS-174-2026</v>
          </cell>
          <cell r="D12" t="str">
            <v>MÍNIMA CUANTÍA</v>
          </cell>
        </row>
        <row r="13">
          <cell r="C13" t="str">
            <v>DBS-122-2026</v>
          </cell>
          <cell r="D13" t="str">
            <v>MÍNIMA CUANTÍA</v>
          </cell>
        </row>
        <row r="14">
          <cell r="C14" t="str">
            <v>DBS-120-2026</v>
          </cell>
          <cell r="D14" t="str">
            <v>MÍNIMA CUANTÍA</v>
          </cell>
        </row>
        <row r="15">
          <cell r="C15" t="str">
            <v>DBS-121-2026</v>
          </cell>
          <cell r="D15" t="str">
            <v>MÍNIMA CUANTÍA</v>
          </cell>
        </row>
        <row r="16">
          <cell r="C16" t="str">
            <v>DBS-123-2026</v>
          </cell>
          <cell r="D16" t="str">
            <v>MÍNIMA CUANTÍA</v>
          </cell>
        </row>
        <row r="17">
          <cell r="C17" t="str">
            <v>DBS-124-2026</v>
          </cell>
          <cell r="D17" t="str">
            <v>MÍNIMA CUANTÍA</v>
          </cell>
        </row>
        <row r="18">
          <cell r="C18" t="str">
            <v>DBS-125-2026</v>
          </cell>
          <cell r="D18" t="str">
            <v>MÍNIMA CUANTÍA</v>
          </cell>
        </row>
        <row r="19">
          <cell r="C19" t="str">
            <v>DBS-126-2026</v>
          </cell>
          <cell r="D19" t="str">
            <v>MÍNIMA CUANTÍA</v>
          </cell>
        </row>
        <row r="20">
          <cell r="C20" t="str">
            <v>DBS-127-2026</v>
          </cell>
          <cell r="D20" t="str">
            <v>MÍNIMA CUANTÍA</v>
          </cell>
        </row>
        <row r="21">
          <cell r="C21" t="str">
            <v>DBS-020-2026</v>
          </cell>
          <cell r="D21" t="str">
            <v>MÍNIMA CUANTÍA</v>
          </cell>
        </row>
        <row r="22">
          <cell r="C22" t="str">
            <v>DBS-015-2026</v>
          </cell>
          <cell r="D22" t="str">
            <v>MÍNIMA CUANTÍA</v>
          </cell>
        </row>
        <row r="23">
          <cell r="C23" t="str">
            <v>DBS-013-2026</v>
          </cell>
          <cell r="D23" t="str">
            <v>MÍNIMA CUANTÍA</v>
          </cell>
        </row>
        <row r="24">
          <cell r="C24" t="str">
            <v>DBS-014-2026</v>
          </cell>
          <cell r="D24" t="str">
            <v>MÍNIMA CUANTÍA</v>
          </cell>
        </row>
        <row r="25">
          <cell r="C25" t="str">
            <v>DBS-016-2026</v>
          </cell>
          <cell r="D25" t="str">
            <v>MÍNIMA CUANTÍA</v>
          </cell>
        </row>
        <row r="26">
          <cell r="C26" t="str">
            <v>DBS-017-2026</v>
          </cell>
          <cell r="D26" t="str">
            <v>MÍNIMA CUANTÍA</v>
          </cell>
        </row>
        <row r="27">
          <cell r="C27" t="str">
            <v>DBS-018-2026</v>
          </cell>
          <cell r="D27" t="str">
            <v>MÍNIMA CUANTÍA</v>
          </cell>
        </row>
        <row r="28">
          <cell r="C28" t="str">
            <v>DBS-019-2026</v>
          </cell>
          <cell r="D28" t="str">
            <v>MÍNIMA CUANTÍA</v>
          </cell>
        </row>
        <row r="29">
          <cell r="C29" t="str">
            <v>DBS-024-2026</v>
          </cell>
          <cell r="D29" t="str">
            <v>MENOR CUANTÍA</v>
          </cell>
        </row>
        <row r="30">
          <cell r="C30" t="str">
            <v>DBS-096-2026</v>
          </cell>
          <cell r="D30" t="str">
            <v>MENOR CUANTÍA</v>
          </cell>
        </row>
        <row r="31">
          <cell r="C31" t="str">
            <v>DBS-128-2026</v>
          </cell>
          <cell r="D31" t="str">
            <v>MÍNIMA CUANTÍA</v>
          </cell>
        </row>
        <row r="32">
          <cell r="C32" t="str">
            <v>DBS-149-2026</v>
          </cell>
          <cell r="D32" t="str">
            <v>MÍNIMA CUANTÍA</v>
          </cell>
        </row>
        <row r="33">
          <cell r="C33" t="str">
            <v>DBS-116-2026</v>
          </cell>
          <cell r="D33" t="str">
            <v>MENOR CUANTÍA</v>
          </cell>
        </row>
        <row r="34">
          <cell r="C34" t="str">
            <v>OCS-004-2026</v>
          </cell>
          <cell r="D34" t="str">
            <v>ORDEN DE COMPRA</v>
          </cell>
        </row>
        <row r="35">
          <cell r="C35" t="str">
            <v>DBS-215-2026</v>
          </cell>
          <cell r="D35" t="str">
            <v>INVITACIÓN DIRECTA</v>
          </cell>
        </row>
        <row r="36">
          <cell r="C36" t="str">
            <v>DBS-033-2026</v>
          </cell>
          <cell r="D36" t="str">
            <v>MÍNIMA CUANTÍA</v>
          </cell>
        </row>
        <row r="37">
          <cell r="C37" t="str">
            <v>DBS-027-2026</v>
          </cell>
          <cell r="D37" t="str">
            <v>MÍNIMA CUANTÍA</v>
          </cell>
        </row>
        <row r="38">
          <cell r="C38" t="str">
            <v>DBS-029-2026</v>
          </cell>
          <cell r="D38" t="str">
            <v>MÍNIMA CUANTÍA</v>
          </cell>
        </row>
        <row r="39">
          <cell r="C39" t="str">
            <v>DBS-030-2026</v>
          </cell>
          <cell r="D39" t="str">
            <v>MÍNIMA CUANTÍA</v>
          </cell>
        </row>
        <row r="40">
          <cell r="C40" t="str">
            <v>DBS-028-2026</v>
          </cell>
          <cell r="D40" t="str">
            <v>MÍNIMA CUANTÍA</v>
          </cell>
        </row>
        <row r="41">
          <cell r="C41" t="str">
            <v>DBS-031-2026</v>
          </cell>
          <cell r="D41" t="str">
            <v>MÍNIMA CUANTÍA</v>
          </cell>
        </row>
        <row r="42">
          <cell r="C42" t="str">
            <v>DBS-032-2026</v>
          </cell>
          <cell r="D42" t="str">
            <v>MÍNIMA CUANTÍA</v>
          </cell>
        </row>
        <row r="43">
          <cell r="C43" t="str">
            <v>DBS-060-2026</v>
          </cell>
          <cell r="D43" t="str">
            <v>MÍNIMA CUANTÍA</v>
          </cell>
        </row>
        <row r="44">
          <cell r="C44" t="str">
            <v>DBS-034-2026</v>
          </cell>
          <cell r="D44" t="str">
            <v>MÍNIMA CUANTÍA</v>
          </cell>
        </row>
        <row r="45">
          <cell r="C45" t="str">
            <v>DBS-091-2026</v>
          </cell>
          <cell r="D45" t="str">
            <v>MÍNIMA CUANTÍA</v>
          </cell>
        </row>
        <row r="46">
          <cell r="C46" t="str">
            <v>DBS-175-2026</v>
          </cell>
          <cell r="D46" t="str">
            <v>MÍNIMA CUANTÍA</v>
          </cell>
        </row>
        <row r="47">
          <cell r="C47" t="str">
            <v>DBS-001-2026</v>
          </cell>
          <cell r="D47" t="str">
            <v>INVITACIÓN DIRECTA</v>
          </cell>
        </row>
        <row r="48">
          <cell r="C48" t="str">
            <v>DBS-003-2026</v>
          </cell>
          <cell r="D48" t="str">
            <v>MÍNIMA CUANTÍA</v>
          </cell>
        </row>
        <row r="49">
          <cell r="C49" t="str">
            <v>DBS-011-2026</v>
          </cell>
          <cell r="D49" t="str">
            <v>MENOR CUANTÍA</v>
          </cell>
        </row>
        <row r="50">
          <cell r="C50" t="str">
            <v>DBS-021-2026</v>
          </cell>
          <cell r="D50" t="str">
            <v>MENOR CUANTÍA</v>
          </cell>
        </row>
        <row r="51">
          <cell r="C51" t="str">
            <v>DBS-118-2026</v>
          </cell>
          <cell r="D51" t="str">
            <v>MENOR CUANTÍA</v>
          </cell>
        </row>
        <row r="52">
          <cell r="C52" t="str">
            <v>DBS-153-2026</v>
          </cell>
          <cell r="D52" t="str">
            <v>MENOR CUANTÍA</v>
          </cell>
        </row>
        <row r="53">
          <cell r="C53" t="str">
            <v>DBS-047-2026</v>
          </cell>
          <cell r="D53" t="str">
            <v>MÍNIMA CUANTÍA</v>
          </cell>
        </row>
        <row r="54">
          <cell r="C54" t="str">
            <v>DBS-179-2026</v>
          </cell>
          <cell r="D54" t="str">
            <v>MENOR CUANTÍA</v>
          </cell>
        </row>
        <row r="55">
          <cell r="C55" t="str">
            <v>DBS-206-2026</v>
          </cell>
          <cell r="D55" t="str">
            <v>MENOR CUANTÍA</v>
          </cell>
        </row>
        <row r="56">
          <cell r="C56" t="str">
            <v>DBS-081-2026</v>
          </cell>
          <cell r="D56" t="str">
            <v>MÍNIMA CUANTÍA</v>
          </cell>
        </row>
        <row r="57">
          <cell r="C57" t="str">
            <v>DBS-083-2026</v>
          </cell>
          <cell r="D57" t="str">
            <v>MÍNIMA CUANTÍA</v>
          </cell>
        </row>
        <row r="58">
          <cell r="C58" t="str">
            <v>DBS-082-2026</v>
          </cell>
          <cell r="D58" t="str">
            <v>MÍNIMA CUANTÍA</v>
          </cell>
        </row>
        <row r="59">
          <cell r="C59" t="str">
            <v>DBS-010-2026</v>
          </cell>
          <cell r="D59" t="str">
            <v>MENOR CUANTÍA</v>
          </cell>
        </row>
        <row r="60">
          <cell r="C60" t="str">
            <v>DBS-095-2026</v>
          </cell>
          <cell r="D60" t="str">
            <v>MENOR CUANTÍA</v>
          </cell>
        </row>
        <row r="61">
          <cell r="C61" t="str">
            <v>DBS-074-2026</v>
          </cell>
          <cell r="D61" t="str">
            <v>MENOR CUANTÍA</v>
          </cell>
        </row>
        <row r="62">
          <cell r="C62" t="str">
            <v>DBS-130-2026</v>
          </cell>
          <cell r="D62" t="str">
            <v>MÍNIMA CUANTÍA</v>
          </cell>
        </row>
        <row r="63">
          <cell r="C63" t="str">
            <v>DBS-132-2026</v>
          </cell>
          <cell r="D63" t="str">
            <v>PÚBLICA</v>
          </cell>
        </row>
        <row r="64">
          <cell r="C64" t="str">
            <v>DBS-167-2026</v>
          </cell>
          <cell r="D64" t="str">
            <v>MENOR CUANTÍA</v>
          </cell>
        </row>
        <row r="65">
          <cell r="C65" t="str">
            <v>DBS-186-2026</v>
          </cell>
          <cell r="D65" t="str">
            <v>MÍNIMA CUANTÍA</v>
          </cell>
        </row>
        <row r="66">
          <cell r="C66" t="str">
            <v>DBS-192-2026</v>
          </cell>
          <cell r="D66" t="str">
            <v>MENOR CUANTÍA</v>
          </cell>
        </row>
        <row r="67">
          <cell r="C67" t="str">
            <v>DBS-157-2026</v>
          </cell>
          <cell r="D67" t="str">
            <v>MÍNIMA CUANTÍA</v>
          </cell>
        </row>
        <row r="68">
          <cell r="C68" t="str">
            <v>DBS-158-2026</v>
          </cell>
          <cell r="D68" t="str">
            <v>MÍNIMA CUANTÍA</v>
          </cell>
        </row>
        <row r="69">
          <cell r="C69" t="str">
            <v>DBS-159-2026</v>
          </cell>
          <cell r="D69" t="str">
            <v>MÍNIMA CUANTÍA</v>
          </cell>
        </row>
        <row r="70">
          <cell r="C70" t="str">
            <v>OCS-006-2026</v>
          </cell>
          <cell r="D70" t="str">
            <v>ORDEN DE COMPRA</v>
          </cell>
        </row>
        <row r="71">
          <cell r="C71" t="str">
            <v>DBS-129-2026</v>
          </cell>
          <cell r="D71" t="str">
            <v>MENOR CUANTÍA</v>
          </cell>
        </row>
        <row r="72">
          <cell r="C72" t="str">
            <v>DBS-055-2026</v>
          </cell>
          <cell r="D72" t="str">
            <v>MÍNIMA CUANTÍA</v>
          </cell>
        </row>
        <row r="73">
          <cell r="C73" t="str">
            <v>DBS-057-2026</v>
          </cell>
          <cell r="D73" t="str">
            <v>MÍNIMA CUANTÍA</v>
          </cell>
        </row>
        <row r="74">
          <cell r="C74" t="str">
            <v>DBS-059-2026</v>
          </cell>
          <cell r="D74" t="str">
            <v>MÍNIMA CUANTÍA</v>
          </cell>
        </row>
        <row r="75">
          <cell r="C75" t="str">
            <v>DBS-053-2026</v>
          </cell>
          <cell r="D75" t="str">
            <v>MÍNIMA CUANTÍA</v>
          </cell>
        </row>
        <row r="76">
          <cell r="C76" t="str">
            <v>DBS-054-2026</v>
          </cell>
          <cell r="D76" t="str">
            <v>MÍNIMA CUANTÍA</v>
          </cell>
        </row>
        <row r="77">
          <cell r="C77" t="str">
            <v>DBS-056-2026</v>
          </cell>
          <cell r="D77" t="str">
            <v>MÍNIMA CUANTÍA</v>
          </cell>
        </row>
        <row r="78">
          <cell r="C78" t="str">
            <v>DBS-058-2026</v>
          </cell>
          <cell r="D78" t="str">
            <v>MÍNIMA CUANTÍA</v>
          </cell>
        </row>
        <row r="79">
          <cell r="C79" t="str">
            <v>DBS-155-2026</v>
          </cell>
          <cell r="D79" t="str">
            <v>MÍNIMA CUANTÍA</v>
          </cell>
        </row>
        <row r="80">
          <cell r="C80" t="str">
            <v>DBS-156-2026</v>
          </cell>
          <cell r="D80" t="str">
            <v>MÍNIMA CUANTÍA</v>
          </cell>
        </row>
        <row r="81">
          <cell r="C81" t="str">
            <v>DBS-165-2026</v>
          </cell>
          <cell r="D81" t="str">
            <v>MENOR CUANTÍA</v>
          </cell>
        </row>
        <row r="82">
          <cell r="C82" t="str">
            <v>DBS-072-2026</v>
          </cell>
          <cell r="D82" t="str">
            <v>MÍNIMA CUANTÍA</v>
          </cell>
        </row>
        <row r="83">
          <cell r="C83" t="str">
            <v>DBS-062-2026</v>
          </cell>
          <cell r="D83" t="str">
            <v>MÍNIMA CUANTÍA</v>
          </cell>
        </row>
        <row r="84">
          <cell r="C84" t="str">
            <v>DBS-063-2026</v>
          </cell>
          <cell r="D84" t="str">
            <v>MÍNIMA CUANTÍA</v>
          </cell>
        </row>
        <row r="85">
          <cell r="C85" t="str">
            <v>DBS-064-2026</v>
          </cell>
          <cell r="D85" t="str">
            <v>MÍNIMA CUANTÍA</v>
          </cell>
        </row>
        <row r="86">
          <cell r="C86" t="str">
            <v>DBS-065-2026</v>
          </cell>
          <cell r="D86" t="str">
            <v>MÍNIMA CUANTÍA</v>
          </cell>
        </row>
        <row r="87">
          <cell r="C87" t="str">
            <v>DBS-066-2026</v>
          </cell>
          <cell r="D87" t="str">
            <v>MÍNIMA CUANTÍA</v>
          </cell>
        </row>
        <row r="88">
          <cell r="C88" t="str">
            <v>DBS-067-2026</v>
          </cell>
          <cell r="D88" t="str">
            <v>MÍNIMA CUANTÍA</v>
          </cell>
        </row>
        <row r="89">
          <cell r="C89" t="str">
            <v>DBS-068-2026</v>
          </cell>
          <cell r="D89" t="str">
            <v>MÍNIMA CUANTÍA</v>
          </cell>
        </row>
        <row r="90">
          <cell r="C90" t="str">
            <v>DBS-069-2026</v>
          </cell>
          <cell r="D90" t="str">
            <v>MÍNIMA CUANTÍA</v>
          </cell>
        </row>
        <row r="91">
          <cell r="C91" t="str">
            <v>DBS-070-2026</v>
          </cell>
          <cell r="D91" t="str">
            <v>MÍNIMA CUANTÍA</v>
          </cell>
        </row>
        <row r="92">
          <cell r="C92" t="str">
            <v>DBS-071-2026</v>
          </cell>
          <cell r="D92" t="str">
            <v>MÍNIMA CUANTÍA</v>
          </cell>
        </row>
        <row r="93">
          <cell r="C93" t="str">
            <v>DBS-073-2026</v>
          </cell>
          <cell r="D93" t="str">
            <v>MÍNIMA CUANTÍA</v>
          </cell>
        </row>
        <row r="94">
          <cell r="C94" t="str">
            <v>DBS-154-2026</v>
          </cell>
          <cell r="D94" t="str">
            <v>MÍNIMA CUANTÍA</v>
          </cell>
        </row>
        <row r="95">
          <cell r="C95" t="str">
            <v>OCS-008-2026</v>
          </cell>
          <cell r="D95" t="str">
            <v>ORDEN DE COMPRA</v>
          </cell>
        </row>
        <row r="96">
          <cell r="C96" t="str">
            <v>DBS-007-2026</v>
          </cell>
          <cell r="D96" t="str">
            <v>MÍNIMA CUANTÍA</v>
          </cell>
        </row>
        <row r="97">
          <cell r="C97" t="str">
            <v>DBS-092-2026</v>
          </cell>
          <cell r="D97" t="str">
            <v>MÍNIMA CUANTÍA</v>
          </cell>
        </row>
        <row r="98">
          <cell r="C98" t="str">
            <v>DBS-104-2026</v>
          </cell>
          <cell r="D98" t="str">
            <v>MÍNIMA CUANTÍA</v>
          </cell>
        </row>
        <row r="99">
          <cell r="C99" t="str">
            <v>DBS-105-2026</v>
          </cell>
          <cell r="D99" t="str">
            <v>MÍNIMA CUANTÍA</v>
          </cell>
        </row>
        <row r="100">
          <cell r="C100" t="str">
            <v>DBS-106-2026</v>
          </cell>
          <cell r="D100" t="str">
            <v>MÍNIMA CUANTÍA</v>
          </cell>
        </row>
        <row r="101">
          <cell r="C101" t="str">
            <v>DBS-107-2026</v>
          </cell>
          <cell r="D101" t="str">
            <v>MÍNIMA CUANTÍA</v>
          </cell>
        </row>
        <row r="102">
          <cell r="C102" t="str">
            <v>DBS-109-2026</v>
          </cell>
          <cell r="D102" t="str">
            <v>MÍNIMA CUANTÍA</v>
          </cell>
        </row>
        <row r="103">
          <cell r="C103" t="str">
            <v>DBS-110-2026</v>
          </cell>
          <cell r="D103" t="str">
            <v>MÍNIMA CUANTÍA</v>
          </cell>
        </row>
        <row r="104">
          <cell r="C104" t="str">
            <v>DBS-108-2026</v>
          </cell>
          <cell r="D104" t="str">
            <v>MÍNIMA CUANTÍA</v>
          </cell>
        </row>
        <row r="105">
          <cell r="C105" t="str">
            <v>DBS-162-2026</v>
          </cell>
          <cell r="D105" t="str">
            <v>MÍNIMA CUANTÍA</v>
          </cell>
        </row>
        <row r="106">
          <cell r="C106" t="str">
            <v>DBS-111-2026</v>
          </cell>
          <cell r="D106" t="str">
            <v>MÍNIMA CUANTÍA</v>
          </cell>
        </row>
        <row r="107">
          <cell r="C107" t="str">
            <v>DBS-098-2026</v>
          </cell>
          <cell r="D107" t="str">
            <v>MÍNIMA CUANTÍA</v>
          </cell>
        </row>
        <row r="108">
          <cell r="C108" t="str">
            <v>DBS-099-2026</v>
          </cell>
          <cell r="D108" t="str">
            <v>MÍNIMA CUANTÍA</v>
          </cell>
        </row>
        <row r="109">
          <cell r="C109" t="str">
            <v>DBS-100-2026</v>
          </cell>
          <cell r="D109" t="str">
            <v>MÍNIMA CUANTÍA</v>
          </cell>
        </row>
        <row r="110">
          <cell r="C110" t="str">
            <v>DBS-101-2026</v>
          </cell>
          <cell r="D110" t="str">
            <v>MÍNIMA CUANTÍA</v>
          </cell>
        </row>
        <row r="111">
          <cell r="C111" t="str">
            <v>DBS-102-2026</v>
          </cell>
          <cell r="D111" t="str">
            <v>MÍNIMA CUANTÍA</v>
          </cell>
        </row>
        <row r="112">
          <cell r="C112" t="str">
            <v>DBS-038-2026</v>
          </cell>
          <cell r="D112" t="str">
            <v>MÍNIMA CUANTÍA</v>
          </cell>
        </row>
        <row r="113">
          <cell r="C113" t="str">
            <v>DBS-039-2026</v>
          </cell>
          <cell r="D113" t="str">
            <v>MÍNIMA CUANTÍA</v>
          </cell>
        </row>
        <row r="114">
          <cell r="C114" t="str">
            <v>DBS-040-2026</v>
          </cell>
          <cell r="D114" t="str">
            <v>MÍNIMA CUANTÍA</v>
          </cell>
        </row>
        <row r="115">
          <cell r="C115" t="str">
            <v>DBS-041-2026</v>
          </cell>
          <cell r="D115" t="str">
            <v>MÍNIMA CUANTÍA</v>
          </cell>
        </row>
        <row r="116">
          <cell r="C116" t="str">
            <v>DBS-042-2026</v>
          </cell>
          <cell r="D116" t="str">
            <v>MÍNIMA CUANTÍA</v>
          </cell>
        </row>
        <row r="117">
          <cell r="C117" t="str">
            <v>DBS-043-2026</v>
          </cell>
          <cell r="D117" t="str">
            <v>MÍNIMA CUANTÍA</v>
          </cell>
        </row>
        <row r="118">
          <cell r="C118" t="str">
            <v>DBS-044-2026</v>
          </cell>
          <cell r="D118" t="str">
            <v>MÍNIMA CUANTÍA</v>
          </cell>
        </row>
        <row r="119">
          <cell r="C119" t="str">
            <v>DBS-045-2026</v>
          </cell>
          <cell r="D119" t="str">
            <v>MÍNIMA CUANTÍA</v>
          </cell>
        </row>
        <row r="120">
          <cell r="C120" t="str">
            <v>DBS-046-2026</v>
          </cell>
          <cell r="D120" t="str">
            <v>MÍNIMA CUANTÍA</v>
          </cell>
        </row>
        <row r="121">
          <cell r="C121" t="str">
            <v>DBS-152-2026</v>
          </cell>
          <cell r="D121" t="str">
            <v>MENOR CUANTÍA</v>
          </cell>
        </row>
        <row r="122">
          <cell r="C122" t="str">
            <v>DBS-169-2026</v>
          </cell>
          <cell r="D122" t="str">
            <v>MENOR CUANTÍA</v>
          </cell>
        </row>
        <row r="123">
          <cell r="C123" t="str">
            <v>DBS-119-2026</v>
          </cell>
          <cell r="D123" t="str">
            <v>MENOR CUANTÍA</v>
          </cell>
        </row>
        <row r="124">
          <cell r="C124" t="str">
            <v>DBS-008-2026</v>
          </cell>
          <cell r="D124" t="str">
            <v>MENOR CUANTÍA</v>
          </cell>
        </row>
        <row r="125">
          <cell r="C125" t="str">
            <v>DBS-194-2026</v>
          </cell>
          <cell r="D125" t="str">
            <v>MÍNIMA CUANTÍA</v>
          </cell>
        </row>
        <row r="126">
          <cell r="C126" t="str">
            <v>DBS-187-2026</v>
          </cell>
          <cell r="D126" t="str">
            <v>MENOR CUANTÍA</v>
          </cell>
        </row>
        <row r="127">
          <cell r="C127" t="str">
            <v>DBS-204-2026</v>
          </cell>
          <cell r="D127" t="str">
            <v>MENOR CUANTÍA</v>
          </cell>
        </row>
        <row r="128">
          <cell r="C128" t="str">
            <v>DBS-004-2026</v>
          </cell>
          <cell r="D128" t="str">
            <v>MÍNIMA CUANTÍA</v>
          </cell>
        </row>
        <row r="129">
          <cell r="C129" t="str">
            <v>DBS-012-2026</v>
          </cell>
          <cell r="D129" t="str">
            <v>MENOR CUANTÍA</v>
          </cell>
        </row>
        <row r="130">
          <cell r="C130" t="str">
            <v>DBS-103-2026</v>
          </cell>
          <cell r="D130" t="str">
            <v>MÍNIMA CUANTÍA</v>
          </cell>
        </row>
        <row r="131">
          <cell r="C131" t="str">
            <v>OCS-003-2026</v>
          </cell>
          <cell r="D131" t="str">
            <v>ORDEN DE COMPRA</v>
          </cell>
        </row>
        <row r="132">
          <cell r="C132" t="str">
            <v>DBS-183-2026</v>
          </cell>
          <cell r="D132" t="str">
            <v>MÍNIMA CUANTÍA</v>
          </cell>
        </row>
        <row r="133">
          <cell r="C133" t="str">
            <v>DBS-180-2026</v>
          </cell>
          <cell r="D133" t="str">
            <v>MENOR CUANTÍA</v>
          </cell>
        </row>
        <row r="134">
          <cell r="C134" t="str">
            <v>DBS-181-2026</v>
          </cell>
          <cell r="D134" t="str">
            <v>MENOR CUANTÍA</v>
          </cell>
        </row>
        <row r="135">
          <cell r="C135" t="str">
            <v>DBS-210-2026</v>
          </cell>
          <cell r="D135" t="str">
            <v>MÍNIMA CUANTÍA</v>
          </cell>
        </row>
        <row r="136">
          <cell r="C136" t="str">
            <v>DBS-079-2026</v>
          </cell>
          <cell r="D136" t="str">
            <v>MÍNIMA CUANTÍA</v>
          </cell>
        </row>
        <row r="137">
          <cell r="C137" t="str">
            <v>DBS-085-2026</v>
          </cell>
          <cell r="D137" t="str">
            <v>MÍNIMA CUANTÍA</v>
          </cell>
        </row>
        <row r="138">
          <cell r="C138" t="str">
            <v>DBS-086-2026</v>
          </cell>
          <cell r="D138" t="str">
            <v>MÍNIMA CUANTÍA</v>
          </cell>
        </row>
        <row r="139">
          <cell r="C139" t="str">
            <v>DBS-088-2026</v>
          </cell>
          <cell r="D139" t="str">
            <v>MÍNIMA CUANTÍA</v>
          </cell>
        </row>
        <row r="140">
          <cell r="C140" t="str">
            <v>DBS-089-2026</v>
          </cell>
          <cell r="D140" t="str">
            <v>MÍNIMA CUANTÍA</v>
          </cell>
        </row>
        <row r="141">
          <cell r="C141" t="str">
            <v>DBS-090-2026</v>
          </cell>
          <cell r="D141" t="str">
            <v>MÍNIMA CUANTÍA</v>
          </cell>
        </row>
        <row r="142">
          <cell r="C142" t="str">
            <v>DBS-113-2026</v>
          </cell>
          <cell r="D142" t="str">
            <v>MÍNIMA CUANTÍA</v>
          </cell>
        </row>
        <row r="143">
          <cell r="C143" t="str">
            <v>DBS-115-2026</v>
          </cell>
          <cell r="D143" t="str">
            <v>MÍNIMA CUANTÍA</v>
          </cell>
        </row>
        <row r="144">
          <cell r="C144" t="str">
            <v>DBS-114-2026</v>
          </cell>
          <cell r="D144" t="str">
            <v>MÍNIMA CUANTÍA</v>
          </cell>
        </row>
        <row r="145">
          <cell r="C145" t="str">
            <v>DBS-117-2026</v>
          </cell>
          <cell r="D145" t="str">
            <v>MENOR CUANTÍA</v>
          </cell>
        </row>
        <row r="146">
          <cell r="C146" t="str">
            <v>DBS-112-2026</v>
          </cell>
          <cell r="D146" t="str">
            <v>MÍNIMA CUANTÍA</v>
          </cell>
        </row>
        <row r="147">
          <cell r="C147" t="str">
            <v>DBS-170-2026</v>
          </cell>
          <cell r="D147" t="str">
            <v>MENOR CUANTÍA</v>
          </cell>
        </row>
        <row r="148">
          <cell r="C148" t="str">
            <v>C-US-008-2026</v>
          </cell>
          <cell r="D148" t="str">
            <v>INVITACIÓN DIRECTA</v>
          </cell>
        </row>
        <row r="149">
          <cell r="C149" t="str">
            <v>C-US-001-2026</v>
          </cell>
          <cell r="D149" t="str">
            <v>INVITACIÓN DIRECTA</v>
          </cell>
        </row>
        <row r="150">
          <cell r="C150" t="str">
            <v>C-US-002-2026</v>
          </cell>
          <cell r="D150" t="str">
            <v>INVITACIÓN DIRECTA</v>
          </cell>
        </row>
        <row r="151">
          <cell r="C151" t="str">
            <v>C-US-003-2026</v>
          </cell>
          <cell r="D151" t="str">
            <v>INVITACIÓN DIRECTA</v>
          </cell>
        </row>
        <row r="152">
          <cell r="C152" t="str">
            <v>C-US-005-2026</v>
          </cell>
          <cell r="D152" t="str">
            <v>INVITACIÓN DIRECTA</v>
          </cell>
        </row>
        <row r="153">
          <cell r="C153" t="str">
            <v>C-US-004-2026</v>
          </cell>
          <cell r="D153" t="str">
            <v>INVITACIÓN DIRECTA</v>
          </cell>
        </row>
        <row r="154">
          <cell r="C154" t="str">
            <v>C-US-016-2026</v>
          </cell>
          <cell r="D154" t="str">
            <v>INVITACIÓN DIRECTA</v>
          </cell>
        </row>
        <row r="155">
          <cell r="C155" t="str">
            <v>C-US-007-2026</v>
          </cell>
          <cell r="D155" t="str">
            <v>INVITACIÓN DIRECTA</v>
          </cell>
        </row>
        <row r="156">
          <cell r="C156" t="str">
            <v>C-US-009-2026</v>
          </cell>
          <cell r="D156" t="str">
            <v>INVITACIÓN DIRECTA</v>
          </cell>
        </row>
        <row r="157">
          <cell r="C157" t="str">
            <v>C-US-010-2026</v>
          </cell>
          <cell r="D157" t="str">
            <v>INVITACIÓN DIRECTA</v>
          </cell>
        </row>
        <row r="158">
          <cell r="C158" t="str">
            <v>C-US-011-2026</v>
          </cell>
          <cell r="D158" t="str">
            <v>INVITACIÓN DIRECTA</v>
          </cell>
        </row>
        <row r="159">
          <cell r="C159" t="str">
            <v>C-US-014-2026</v>
          </cell>
          <cell r="D159" t="str">
            <v>INVITACIÓN DIRECTA</v>
          </cell>
        </row>
        <row r="160">
          <cell r="C160" t="str">
            <v>C-US-006-2026</v>
          </cell>
          <cell r="D160" t="str">
            <v>INVITACIÓN DIRECTA</v>
          </cell>
        </row>
        <row r="161">
          <cell r="C161" t="str">
            <v>C-US-012-2026</v>
          </cell>
          <cell r="D161" t="str">
            <v>INVITACIÓN DIRECTA</v>
          </cell>
        </row>
        <row r="162">
          <cell r="C162" t="str">
            <v>C-US-015-2026</v>
          </cell>
          <cell r="D162" t="str">
            <v>INVITACIÓN DIRECTA</v>
          </cell>
        </row>
        <row r="163">
          <cell r="C163" t="str">
            <v>C-US-018-2026</v>
          </cell>
          <cell r="D163" t="str">
            <v>INVITACIÓN DIRECTA</v>
          </cell>
        </row>
        <row r="164">
          <cell r="C164" t="str">
            <v>C-US-020-2026</v>
          </cell>
          <cell r="D164" t="str">
            <v>INVITACIÓN DIRECTA</v>
          </cell>
        </row>
        <row r="165">
          <cell r="C165" t="str">
            <v>C-US-021-2026</v>
          </cell>
          <cell r="D165" t="str">
            <v>INVITACIÓN DIRECTA</v>
          </cell>
        </row>
        <row r="166">
          <cell r="C166" t="str">
            <v>C-US-022-2026</v>
          </cell>
          <cell r="D166" t="str">
            <v>INVITACIÓN DIRECTA</v>
          </cell>
        </row>
        <row r="167">
          <cell r="C167" t="str">
            <v>C-US-017-2026</v>
          </cell>
          <cell r="D167" t="str">
            <v>INVITACIÓN DIRECTA</v>
          </cell>
        </row>
        <row r="168">
          <cell r="C168" t="str">
            <v>C-US-013-2026</v>
          </cell>
          <cell r="D168" t="str">
            <v>INVITACIÓN DIRECTA</v>
          </cell>
        </row>
        <row r="169">
          <cell r="C169" t="str">
            <v>C-US-019-2026</v>
          </cell>
          <cell r="D169" t="str">
            <v>INVITACIÓN DIRECTA</v>
          </cell>
        </row>
        <row r="170">
          <cell r="C170" t="str">
            <v xml:space="preserve">OCS-US-001-2026                  </v>
          </cell>
          <cell r="D170" t="str">
            <v>ORDEN DE COMPRA</v>
          </cell>
        </row>
        <row r="171">
          <cell r="C171" t="str">
            <v>C-US-024-2026</v>
          </cell>
          <cell r="D171" t="str">
            <v>INVITACIÓN DIRECTA</v>
          </cell>
        </row>
        <row r="172">
          <cell r="C172" t="str">
            <v>C-US-025-2026</v>
          </cell>
          <cell r="D172" t="str">
            <v>INVITACIÓN DIRECTA</v>
          </cell>
        </row>
        <row r="173">
          <cell r="C173" t="str">
            <v>DBS-006-2026</v>
          </cell>
          <cell r="D173" t="str">
            <v>MENOR CUANTÍA</v>
          </cell>
        </row>
        <row r="174">
          <cell r="C174" t="str">
            <v>DBS-002-2026</v>
          </cell>
          <cell r="D174" t="str">
            <v>INVITACIÓN DIRECTA</v>
          </cell>
        </row>
        <row r="175">
          <cell r="C175" t="str">
            <v>DBS-005-2026</v>
          </cell>
          <cell r="D175" t="str">
            <v>MENOR CUANTÍA</v>
          </cell>
        </row>
        <row r="176">
          <cell r="C176" t="str">
            <v>DBS-009-2026</v>
          </cell>
          <cell r="D176" t="str">
            <v>MÍNIMA CUANTÍA</v>
          </cell>
        </row>
        <row r="177">
          <cell r="C177" t="str">
            <v>DBS-022-2026</v>
          </cell>
          <cell r="D177" t="str">
            <v>MÍNIMA CUANTÍA</v>
          </cell>
        </row>
        <row r="178">
          <cell r="C178" t="str">
            <v>DBS-026-2026</v>
          </cell>
          <cell r="D178" t="str">
            <v>MÍNIMA CUANTÍA</v>
          </cell>
        </row>
        <row r="179">
          <cell r="C179" t="str">
            <v>DBS-049-2026</v>
          </cell>
          <cell r="D179" t="str">
            <v>MÍNIMA CUANTÍA</v>
          </cell>
        </row>
        <row r="180">
          <cell r="C180" t="str">
            <v>DBS-023-2026</v>
          </cell>
          <cell r="D180" t="str">
            <v>MÍNIMA CUANTÍA</v>
          </cell>
        </row>
        <row r="181">
          <cell r="C181" t="str">
            <v>DBS-025-2026</v>
          </cell>
          <cell r="D181" t="str">
            <v>MÍNIMA CUANTÍA</v>
          </cell>
        </row>
        <row r="182">
          <cell r="C182" t="str">
            <v>DBS-050-2026</v>
          </cell>
          <cell r="D182" t="str">
            <v>MÍNIMA CUANTÍA</v>
          </cell>
        </row>
        <row r="183">
          <cell r="C183" t="str">
            <v>DBS-051-2026</v>
          </cell>
          <cell r="D183" t="str">
            <v>MÍNIMA CUANTÍA</v>
          </cell>
        </row>
        <row r="184">
          <cell r="C184" t="str">
            <v>DBS-052-2026</v>
          </cell>
          <cell r="D184" t="str">
            <v>MÍNIMA CUANTÍA</v>
          </cell>
        </row>
        <row r="185">
          <cell r="C185" t="str">
            <v>DBS-075-2026</v>
          </cell>
          <cell r="D185" t="str">
            <v>MÍNIMA CUANTÍA</v>
          </cell>
        </row>
        <row r="186">
          <cell r="C186" t="str">
            <v>DBS-077-2026</v>
          </cell>
          <cell r="D186" t="str">
            <v>MÍNIMA CUANTÍA</v>
          </cell>
        </row>
        <row r="187">
          <cell r="C187" t="str">
            <v>DBS-076-2026</v>
          </cell>
          <cell r="D187" t="str">
            <v>MÍNIMA CUANTÍA</v>
          </cell>
        </row>
        <row r="188">
          <cell r="C188" t="str">
            <v>DBS-078-2026</v>
          </cell>
          <cell r="D188" t="str">
            <v>MÍNIMA CUANTÍA</v>
          </cell>
        </row>
        <row r="189">
          <cell r="C189" t="str">
            <v>DBS-084-2026</v>
          </cell>
          <cell r="D189" t="str">
            <v>INVITACIÓN DIRECTA</v>
          </cell>
        </row>
        <row r="190">
          <cell r="C190" t="str">
            <v>DBS-097-2026</v>
          </cell>
          <cell r="D190" t="str">
            <v>MÍNIMA CUANTÍA</v>
          </cell>
        </row>
        <row r="191">
          <cell r="C191" t="str">
            <v>OCS-002-2026</v>
          </cell>
          <cell r="D191" t="str">
            <v>ORDEN DE COMPRA</v>
          </cell>
        </row>
        <row r="192">
          <cell r="C192" t="str">
            <v>DBS-138-2026</v>
          </cell>
          <cell r="D192" t="str">
            <v>MÍNIMA CUANTÍA</v>
          </cell>
        </row>
        <row r="193">
          <cell r="C193" t="str">
            <v>DBS-140-2026</v>
          </cell>
          <cell r="D193" t="str">
            <v>MÍNIMA CUANTÍA</v>
          </cell>
        </row>
        <row r="194">
          <cell r="C194" t="str">
            <v>DBS-141-2026</v>
          </cell>
          <cell r="D194" t="str">
            <v>MÍNIMA CUANTÍA</v>
          </cell>
        </row>
        <row r="195">
          <cell r="C195" t="str">
            <v>DBS-145-2026</v>
          </cell>
          <cell r="D195" t="str">
            <v>MÍNIMA CUANTÍA</v>
          </cell>
        </row>
        <row r="196">
          <cell r="C196" t="str">
            <v>DBS-146-2026</v>
          </cell>
          <cell r="D196" t="str">
            <v>MÍNIMA CUANTÍA</v>
          </cell>
        </row>
        <row r="197">
          <cell r="C197" t="str">
            <v>DBS-147-2026</v>
          </cell>
          <cell r="D197" t="str">
            <v>MÍNIMA CUANTÍA</v>
          </cell>
        </row>
        <row r="198">
          <cell r="C198" t="str">
            <v>DBS-148-2026</v>
          </cell>
          <cell r="D198" t="str">
            <v>MÍNIMA CUANTÍA</v>
          </cell>
        </row>
        <row r="199">
          <cell r="C199" t="str">
            <v>DBS-150-2026</v>
          </cell>
          <cell r="D199" t="str">
            <v>MENOR CUANTÍA</v>
          </cell>
        </row>
        <row r="200">
          <cell r="C200" t="str">
            <v>DBS-151-2026</v>
          </cell>
          <cell r="D200" t="str">
            <v>MENOR CUANTÍA</v>
          </cell>
        </row>
        <row r="201">
          <cell r="C201" t="str">
            <v>DBS-166-2026</v>
          </cell>
          <cell r="D201" t="str">
            <v>MÍNIMA CUANTÍA</v>
          </cell>
        </row>
        <row r="202">
          <cell r="C202" t="str">
            <v>DBS-164-2026</v>
          </cell>
          <cell r="D202" t="str">
            <v>MENOR CUANTÍA</v>
          </cell>
        </row>
        <row r="203">
          <cell r="C203" t="str">
            <v>DBS-160-2026</v>
          </cell>
          <cell r="D203" t="str">
            <v>MÍNIMA CUANTÍA</v>
          </cell>
        </row>
        <row r="204">
          <cell r="C204" t="str">
            <v>DBS-161-2026</v>
          </cell>
          <cell r="D204" t="str">
            <v>MÍNIMA CUANTÍA</v>
          </cell>
        </row>
        <row r="205">
          <cell r="C205" t="str">
            <v>DBS-172-2026</v>
          </cell>
          <cell r="D205" t="str">
            <v>MÍNIMA CUANTÍA</v>
          </cell>
        </row>
        <row r="206">
          <cell r="C206" t="str">
            <v>DBS-171-2026</v>
          </cell>
          <cell r="D206" t="str">
            <v>MÍNIMA CUANTÍA</v>
          </cell>
        </row>
        <row r="207">
          <cell r="C207" t="str">
            <v>DBS-184-2026</v>
          </cell>
          <cell r="D207" t="str">
            <v>MENOR CUANTÍA</v>
          </cell>
        </row>
        <row r="208">
          <cell r="C208" t="str">
            <v>DBS-185-2026</v>
          </cell>
          <cell r="D208" t="str">
            <v>MENOR CUANTÍA</v>
          </cell>
        </row>
        <row r="209">
          <cell r="C209" t="str">
            <v>DBS-176-2026</v>
          </cell>
          <cell r="D209" t="str">
            <v>MÍNIMA CUANTÍA</v>
          </cell>
        </row>
        <row r="210">
          <cell r="C210" t="str">
            <v>DBS-177-2026</v>
          </cell>
          <cell r="D210" t="str">
            <v>MÍNIMA CUANTÍA</v>
          </cell>
        </row>
        <row r="211">
          <cell r="C211" t="str">
            <v>DBS-178-2026</v>
          </cell>
          <cell r="D211" t="str">
            <v>MÍNIMA CUANTÍA</v>
          </cell>
        </row>
        <row r="212">
          <cell r="C212" t="str">
            <v>DBS-182-2026</v>
          </cell>
          <cell r="D212" t="str">
            <v>MÍNIMA CUANTÍA</v>
          </cell>
        </row>
        <row r="213">
          <cell r="C213" t="str">
            <v>DBS-188-2026</v>
          </cell>
          <cell r="D213" t="str">
            <v>MÍNIMA CUANTÍA</v>
          </cell>
        </row>
        <row r="214">
          <cell r="C214" t="str">
            <v>DBS-189-2026</v>
          </cell>
          <cell r="D214" t="str">
            <v>MÍNIMA CUANTÍA</v>
          </cell>
        </row>
        <row r="215">
          <cell r="C215" t="str">
            <v>DBS-191-2026</v>
          </cell>
          <cell r="D215" t="str">
            <v>MÍNIMA CUANTÍA</v>
          </cell>
        </row>
        <row r="216">
          <cell r="C216" t="str">
            <v>DBS-193-2026</v>
          </cell>
          <cell r="D216" t="str">
            <v>MENOR CUANTÍA</v>
          </cell>
        </row>
        <row r="217">
          <cell r="C217" t="str">
            <v>DBS-202-2026</v>
          </cell>
          <cell r="D217" t="str">
            <v>MÍNIMA CUANTÍA</v>
          </cell>
        </row>
        <row r="218">
          <cell r="C218" t="str">
            <v>DBS-203-2026</v>
          </cell>
          <cell r="D218" t="str">
            <v>MÍNIMA CUANTÍA</v>
          </cell>
        </row>
        <row r="219">
          <cell r="C219" t="str">
            <v>DBS-134-2026</v>
          </cell>
          <cell r="D219" t="str">
            <v>MÍNIMA CUANTÍA</v>
          </cell>
        </row>
        <row r="220">
          <cell r="C220" t="str">
            <v>DBS-135-2026</v>
          </cell>
          <cell r="D220" t="str">
            <v>MÍNIMA CUANTÍA</v>
          </cell>
        </row>
        <row r="221">
          <cell r="C221" t="str">
            <v>DBS-137-2026</v>
          </cell>
          <cell r="D221" t="str">
            <v>MÍNIMA CUANTÍA</v>
          </cell>
        </row>
        <row r="222">
          <cell r="C222" t="str">
            <v>DBS-139-2026</v>
          </cell>
          <cell r="D222" t="str">
            <v>MÍNIMA CUANTÍA</v>
          </cell>
        </row>
        <row r="223">
          <cell r="C223" t="str">
            <v>DBS-143-2026</v>
          </cell>
          <cell r="D223" t="str">
            <v>MÍNIMA CUANTÍA</v>
          </cell>
        </row>
        <row r="224">
          <cell r="C224" t="str">
            <v>DBS-144-2026</v>
          </cell>
          <cell r="D224" t="str">
            <v>MÍNIMA CUANTÍA</v>
          </cell>
        </row>
        <row r="225">
          <cell r="C225" t="str">
            <v>DBS-136-2026</v>
          </cell>
          <cell r="D225" t="str">
            <v>MÍNIMA CUANTÍA</v>
          </cell>
        </row>
        <row r="226">
          <cell r="C226" t="str">
            <v>DBS-142-2026</v>
          </cell>
          <cell r="D226" t="str">
            <v>MÍNIMA CUANTÍA</v>
          </cell>
        </row>
        <row r="227">
          <cell r="C227" t="str">
            <v>DBS-133-2026</v>
          </cell>
          <cell r="D227" t="str">
            <v>MÍNIMA CUANTÍA</v>
          </cell>
        </row>
        <row r="228">
          <cell r="C228" t="str">
            <v>DBS-131-2026</v>
          </cell>
          <cell r="D228" t="str">
            <v>MÍNIMA CUANTÍA</v>
          </cell>
        </row>
        <row r="229">
          <cell r="C229" t="str">
            <v>DBS-036-2026</v>
          </cell>
          <cell r="D229" t="str">
            <v>MÍNIMA CUANTÍA</v>
          </cell>
        </row>
        <row r="230">
          <cell r="C230" t="str">
            <v>DBS-037-2026</v>
          </cell>
          <cell r="D230" t="str">
            <v>MÍNIMA CUANTÍA</v>
          </cell>
        </row>
        <row r="231">
          <cell r="C231" t="str">
            <v>DBS-061-2026</v>
          </cell>
          <cell r="D231" t="str">
            <v>MÍNIMA CUANTÍA</v>
          </cell>
        </row>
        <row r="232">
          <cell r="C232" t="str">
            <v>DBS-087-2026</v>
          </cell>
          <cell r="D232" t="str">
            <v>MÍNIMA CUANTÍA</v>
          </cell>
        </row>
        <row r="233">
          <cell r="C233" t="str">
            <v>DBS-035-2026</v>
          </cell>
          <cell r="D233" t="str">
            <v>MÍNIMA CUANTÍA</v>
          </cell>
        </row>
        <row r="234">
          <cell r="C234" t="str">
            <v>DBS-080-2026</v>
          </cell>
          <cell r="D234" t="str">
            <v>MÍNIMA CUANTÍA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zoomScale="85" zoomScaleNormal="85" workbookViewId="0">
      <pane xSplit="4" ySplit="6" topLeftCell="E7" activePane="bottomRight" state="frozen"/>
      <selection pane="topRight" activeCell="H1" sqref="H1"/>
      <selection pane="bottomLeft" activeCell="A2" sqref="A2"/>
      <selection pane="bottomRight" activeCell="M6" sqref="M6"/>
    </sheetView>
  </sheetViews>
  <sheetFormatPr baseColWidth="10" defaultRowHeight="15" x14ac:dyDescent="0.25"/>
  <cols>
    <col min="1" max="1" width="16" style="3" customWidth="1"/>
    <col min="2" max="2" width="20" style="3" customWidth="1"/>
    <col min="3" max="3" width="14.7109375" style="3" customWidth="1"/>
    <col min="4" max="4" width="14.140625" style="8" customWidth="1"/>
    <col min="5" max="5" width="20.140625" style="10" customWidth="1"/>
    <col min="6" max="6" width="16.42578125" style="10" customWidth="1"/>
    <col min="7" max="7" width="20.140625" style="10" customWidth="1"/>
    <col min="8" max="8" width="13.28515625" style="10" customWidth="1"/>
    <col min="9" max="9" width="18.42578125" style="3" customWidth="1"/>
    <col min="10" max="10" width="20.140625" style="3" customWidth="1"/>
    <col min="11" max="11" width="15.28515625" style="3" customWidth="1"/>
    <col min="12" max="16384" width="11.42578125" style="3"/>
  </cols>
  <sheetData>
    <row r="1" spans="1:11" ht="22.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8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18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8.75" x14ac:dyDescent="0.25">
      <c r="A4" s="22" t="s">
        <v>238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6" spans="1:11" ht="45" x14ac:dyDescent="0.25">
      <c r="A6" s="1" t="s">
        <v>0</v>
      </c>
      <c r="B6" s="1" t="s">
        <v>239</v>
      </c>
      <c r="C6" s="1" t="s">
        <v>69</v>
      </c>
      <c r="D6" s="9" t="s">
        <v>70</v>
      </c>
      <c r="E6" s="2" t="s">
        <v>1</v>
      </c>
      <c r="F6" s="2" t="s">
        <v>233</v>
      </c>
      <c r="G6" s="2" t="s">
        <v>237</v>
      </c>
      <c r="H6" s="2" t="s">
        <v>236</v>
      </c>
      <c r="I6" s="2" t="s">
        <v>234</v>
      </c>
      <c r="J6" s="2" t="s">
        <v>71</v>
      </c>
      <c r="K6" s="1" t="s">
        <v>235</v>
      </c>
    </row>
    <row r="7" spans="1:11" s="4" customFormat="1" x14ac:dyDescent="0.25">
      <c r="A7" s="12" t="s">
        <v>17</v>
      </c>
      <c r="B7" s="12" t="str">
        <f>+VLOOKUP(A7,'[1]2026'!$C$6:$D$234,2,FALSE)</f>
        <v>INVITACIÓN DIRECTA</v>
      </c>
      <c r="C7" s="13">
        <v>46031</v>
      </c>
      <c r="D7" s="13">
        <v>46387</v>
      </c>
      <c r="E7" s="14">
        <v>1210484770</v>
      </c>
      <c r="F7" s="14"/>
      <c r="G7" s="15">
        <v>46387</v>
      </c>
      <c r="H7" s="16">
        <f t="shared" ref="H7:H70" si="0">+G7-C7</f>
        <v>356</v>
      </c>
      <c r="I7" s="14"/>
      <c r="J7" s="14">
        <v>1210484770</v>
      </c>
      <c r="K7" s="17">
        <v>0.56741573033707871</v>
      </c>
    </row>
    <row r="8" spans="1:11" s="4" customFormat="1" x14ac:dyDescent="0.25">
      <c r="A8" s="12" t="s">
        <v>65</v>
      </c>
      <c r="B8" s="12" t="str">
        <f>+VLOOKUP(A8,'[1]2026'!$C$6:$D$234,2,FALSE)</f>
        <v>INVITACIÓN DIRECTA</v>
      </c>
      <c r="C8" s="13">
        <v>46052</v>
      </c>
      <c r="D8" s="13">
        <v>46073</v>
      </c>
      <c r="E8" s="14">
        <v>550647000</v>
      </c>
      <c r="F8" s="15">
        <v>46142</v>
      </c>
      <c r="G8" s="15">
        <v>46142</v>
      </c>
      <c r="H8" s="16">
        <f t="shared" si="0"/>
        <v>90</v>
      </c>
      <c r="I8" s="14">
        <v>275300000</v>
      </c>
      <c r="J8" s="14">
        <f>+I8+E8</f>
        <v>825947000</v>
      </c>
      <c r="K8" s="17">
        <v>1</v>
      </c>
    </row>
    <row r="9" spans="1:11" s="4" customFormat="1" x14ac:dyDescent="0.25">
      <c r="A9" s="12" t="s">
        <v>19</v>
      </c>
      <c r="B9" s="12" t="str">
        <f>+VLOOKUP(A9,'[1]2026'!$C$6:$D$234,2,FALSE)</f>
        <v>INVITACIÓN DIRECTA</v>
      </c>
      <c r="C9" s="13">
        <v>46066</v>
      </c>
      <c r="D9" s="13">
        <v>46112</v>
      </c>
      <c r="E9" s="14">
        <v>200000000</v>
      </c>
      <c r="F9" s="14"/>
      <c r="G9" s="15">
        <v>46112</v>
      </c>
      <c r="H9" s="16">
        <f t="shared" si="0"/>
        <v>46</v>
      </c>
      <c r="I9" s="14"/>
      <c r="J9" s="14">
        <v>200000000</v>
      </c>
      <c r="K9" s="17">
        <v>1</v>
      </c>
    </row>
    <row r="10" spans="1:11" s="4" customFormat="1" x14ac:dyDescent="0.25">
      <c r="A10" s="12" t="s">
        <v>18</v>
      </c>
      <c r="B10" s="12" t="str">
        <f>+VLOOKUP(A10,'[1]2026'!$C$6:$D$234,2,FALSE)</f>
        <v>INVITACIÓN DIRECTA</v>
      </c>
      <c r="C10" s="13">
        <v>46066</v>
      </c>
      <c r="D10" s="13">
        <v>46112</v>
      </c>
      <c r="E10" s="14">
        <v>276461250</v>
      </c>
      <c r="F10" s="14"/>
      <c r="G10" s="15">
        <v>46112</v>
      </c>
      <c r="H10" s="16">
        <f t="shared" si="0"/>
        <v>46</v>
      </c>
      <c r="I10" s="14"/>
      <c r="J10" s="14">
        <v>276461250</v>
      </c>
      <c r="K10" s="17">
        <v>1</v>
      </c>
    </row>
    <row r="11" spans="1:11" s="4" customFormat="1" x14ac:dyDescent="0.25">
      <c r="A11" s="12" t="s">
        <v>42</v>
      </c>
      <c r="B11" s="12" t="str">
        <f>+VLOOKUP(A11,'[1]2026'!$C$6:$D$234,2,FALSE)</f>
        <v>MENOR CUANTÍA</v>
      </c>
      <c r="C11" s="13">
        <v>46066</v>
      </c>
      <c r="D11" s="13">
        <v>46081</v>
      </c>
      <c r="E11" s="14">
        <v>289415000</v>
      </c>
      <c r="F11" s="14"/>
      <c r="G11" s="15">
        <v>46081</v>
      </c>
      <c r="H11" s="16">
        <f t="shared" si="0"/>
        <v>15</v>
      </c>
      <c r="I11" s="14"/>
      <c r="J11" s="14">
        <v>289415000</v>
      </c>
      <c r="K11" s="17">
        <v>1</v>
      </c>
    </row>
    <row r="12" spans="1:11" s="4" customFormat="1" x14ac:dyDescent="0.25">
      <c r="A12" s="12" t="s">
        <v>47</v>
      </c>
      <c r="B12" s="12" t="str">
        <f>+VLOOKUP(A12,'[1]2026'!$C$6:$D$234,2,FALSE)</f>
        <v>MÍNIMA CUANTÍA</v>
      </c>
      <c r="C12" s="13">
        <v>46071</v>
      </c>
      <c r="D12" s="13">
        <v>46131</v>
      </c>
      <c r="E12" s="14">
        <v>50000000</v>
      </c>
      <c r="F12" s="14"/>
      <c r="G12" s="15">
        <v>46131</v>
      </c>
      <c r="H12" s="16">
        <f t="shared" si="0"/>
        <v>60</v>
      </c>
      <c r="I12" s="14"/>
      <c r="J12" s="14">
        <v>50000000</v>
      </c>
      <c r="K12" s="17">
        <v>1</v>
      </c>
    </row>
    <row r="13" spans="1:11" s="4" customFormat="1" x14ac:dyDescent="0.25">
      <c r="A13" s="12" t="s">
        <v>48</v>
      </c>
      <c r="B13" s="12" t="str">
        <f>+VLOOKUP(A13,'[1]2026'!$C$6:$D$234,2,FALSE)</f>
        <v>MÍNIMA CUANTÍA</v>
      </c>
      <c r="C13" s="13">
        <v>46072</v>
      </c>
      <c r="D13" s="13">
        <v>46111</v>
      </c>
      <c r="E13" s="14">
        <v>13824230</v>
      </c>
      <c r="F13" s="14"/>
      <c r="G13" s="15">
        <v>46111</v>
      </c>
      <c r="H13" s="16">
        <f t="shared" si="0"/>
        <v>39</v>
      </c>
      <c r="I13" s="14"/>
      <c r="J13" s="14">
        <v>13824230</v>
      </c>
      <c r="K13" s="17">
        <v>1</v>
      </c>
    </row>
    <row r="14" spans="1:11" s="4" customFormat="1" x14ac:dyDescent="0.25">
      <c r="A14" s="12" t="s">
        <v>21</v>
      </c>
      <c r="B14" s="12" t="str">
        <f>+VLOOKUP(A14,'[1]2026'!$C$6:$D$234,2,FALSE)</f>
        <v>INVITACIÓN DIRECTA</v>
      </c>
      <c r="C14" s="13">
        <v>46076</v>
      </c>
      <c r="D14" s="13">
        <v>46112</v>
      </c>
      <c r="E14" s="14">
        <v>800000000</v>
      </c>
      <c r="F14" s="14"/>
      <c r="G14" s="15">
        <v>46112</v>
      </c>
      <c r="H14" s="16">
        <f t="shared" si="0"/>
        <v>36</v>
      </c>
      <c r="I14" s="14"/>
      <c r="J14" s="14">
        <v>800000000</v>
      </c>
      <c r="K14" s="17">
        <v>1</v>
      </c>
    </row>
    <row r="15" spans="1:11" s="4" customFormat="1" x14ac:dyDescent="0.25">
      <c r="A15" s="12" t="s">
        <v>38</v>
      </c>
      <c r="B15" s="12" t="str">
        <f>+VLOOKUP(A15,'[1]2026'!$C$6:$D$234,2,FALSE)</f>
        <v>INVITACIÓN DIRECTA</v>
      </c>
      <c r="C15" s="13">
        <v>46078</v>
      </c>
      <c r="D15" s="13">
        <v>46112</v>
      </c>
      <c r="E15" s="14">
        <v>200000000</v>
      </c>
      <c r="F15" s="15">
        <v>46295</v>
      </c>
      <c r="G15" s="15">
        <v>46295</v>
      </c>
      <c r="H15" s="16">
        <f t="shared" si="0"/>
        <v>217</v>
      </c>
      <c r="I15" s="14"/>
      <c r="J15" s="14">
        <v>200000000</v>
      </c>
      <c r="K15" s="17">
        <v>0.7142857142857143</v>
      </c>
    </row>
    <row r="16" spans="1:11" s="4" customFormat="1" x14ac:dyDescent="0.25">
      <c r="A16" s="12" t="s">
        <v>20</v>
      </c>
      <c r="B16" s="12" t="str">
        <f>+VLOOKUP(A16,'[1]2026'!$C$6:$D$234,2,FALSE)</f>
        <v>INVITACIÓN DIRECTA</v>
      </c>
      <c r="C16" s="13">
        <v>46079</v>
      </c>
      <c r="D16" s="13">
        <v>46112</v>
      </c>
      <c r="E16" s="14">
        <v>350000000</v>
      </c>
      <c r="F16" s="14"/>
      <c r="G16" s="15">
        <v>46112</v>
      </c>
      <c r="H16" s="16">
        <f t="shared" si="0"/>
        <v>33</v>
      </c>
      <c r="I16" s="14"/>
      <c r="J16" s="14">
        <v>350000000</v>
      </c>
      <c r="K16" s="17">
        <v>1</v>
      </c>
    </row>
    <row r="17" spans="1:11" s="4" customFormat="1" x14ac:dyDescent="0.25">
      <c r="A17" s="12" t="s">
        <v>25</v>
      </c>
      <c r="B17" s="12" t="str">
        <f>+VLOOKUP(A17,'[1]2026'!$C$6:$D$234,2,FALSE)</f>
        <v>INVITACIÓN DIRECTA</v>
      </c>
      <c r="C17" s="13">
        <v>46079</v>
      </c>
      <c r="D17" s="13">
        <v>46112</v>
      </c>
      <c r="E17" s="14">
        <v>180000000</v>
      </c>
      <c r="F17" s="14"/>
      <c r="G17" s="15">
        <v>46112</v>
      </c>
      <c r="H17" s="16">
        <f t="shared" si="0"/>
        <v>33</v>
      </c>
      <c r="I17" s="14"/>
      <c r="J17" s="14">
        <v>180000000</v>
      </c>
      <c r="K17" s="17">
        <v>1</v>
      </c>
    </row>
    <row r="18" spans="1:11" s="4" customFormat="1" x14ac:dyDescent="0.25">
      <c r="A18" s="12" t="s">
        <v>29</v>
      </c>
      <c r="B18" s="12" t="str">
        <f>+VLOOKUP(A18,'[1]2026'!$C$6:$D$234,2,FALSE)</f>
        <v>INVITACIÓN DIRECTA</v>
      </c>
      <c r="C18" s="13">
        <v>46079</v>
      </c>
      <c r="D18" s="13">
        <v>46112</v>
      </c>
      <c r="E18" s="14">
        <v>30000000</v>
      </c>
      <c r="F18" s="15">
        <v>46173</v>
      </c>
      <c r="G18" s="15">
        <v>46173</v>
      </c>
      <c r="H18" s="16">
        <f t="shared" si="0"/>
        <v>94</v>
      </c>
      <c r="I18" s="14"/>
      <c r="J18" s="14">
        <v>30000000</v>
      </c>
      <c r="K18" s="17">
        <v>1</v>
      </c>
    </row>
    <row r="19" spans="1:11" s="4" customFormat="1" x14ac:dyDescent="0.25">
      <c r="A19" s="12" t="s">
        <v>22</v>
      </c>
      <c r="B19" s="12" t="str">
        <f>+VLOOKUP(A19,'[1]2026'!$C$6:$D$234,2,FALSE)</f>
        <v>INVITACIÓN DIRECTA</v>
      </c>
      <c r="C19" s="13">
        <v>46083</v>
      </c>
      <c r="D19" s="13">
        <v>46112</v>
      </c>
      <c r="E19" s="14">
        <v>150000000</v>
      </c>
      <c r="F19" s="15">
        <v>46142</v>
      </c>
      <c r="G19" s="15">
        <v>46142</v>
      </c>
      <c r="H19" s="16">
        <f t="shared" si="0"/>
        <v>59</v>
      </c>
      <c r="I19" s="14"/>
      <c r="J19" s="14">
        <v>150000000</v>
      </c>
      <c r="K19" s="17">
        <v>1</v>
      </c>
    </row>
    <row r="20" spans="1:11" s="4" customFormat="1" x14ac:dyDescent="0.25">
      <c r="A20" s="12" t="s">
        <v>26</v>
      </c>
      <c r="B20" s="12" t="str">
        <f>+VLOOKUP(A20,'[1]2026'!$C$6:$D$234,2,FALSE)</f>
        <v>INVITACIÓN DIRECTA</v>
      </c>
      <c r="C20" s="13">
        <v>46084</v>
      </c>
      <c r="D20" s="13">
        <v>46112</v>
      </c>
      <c r="E20" s="14">
        <v>40000000</v>
      </c>
      <c r="F20" s="15">
        <v>46173</v>
      </c>
      <c r="G20" s="15">
        <v>46173</v>
      </c>
      <c r="H20" s="16">
        <f t="shared" si="0"/>
        <v>89</v>
      </c>
      <c r="I20" s="14"/>
      <c r="J20" s="14">
        <v>40000000</v>
      </c>
      <c r="K20" s="17">
        <v>1</v>
      </c>
    </row>
    <row r="21" spans="1:11" s="4" customFormat="1" x14ac:dyDescent="0.25">
      <c r="A21" s="12" t="s">
        <v>27</v>
      </c>
      <c r="B21" s="12" t="str">
        <f>+VLOOKUP(A21,'[1]2026'!$C$6:$D$234,2,FALSE)</f>
        <v>INVITACIÓN DIRECTA</v>
      </c>
      <c r="C21" s="13">
        <v>46084</v>
      </c>
      <c r="D21" s="13">
        <v>46112</v>
      </c>
      <c r="E21" s="14">
        <v>40000000</v>
      </c>
      <c r="F21" s="15">
        <v>46173</v>
      </c>
      <c r="G21" s="15">
        <v>46173</v>
      </c>
      <c r="H21" s="16">
        <f t="shared" si="0"/>
        <v>89</v>
      </c>
      <c r="I21" s="14"/>
      <c r="J21" s="14">
        <v>40000000</v>
      </c>
      <c r="K21" s="17">
        <v>1</v>
      </c>
    </row>
    <row r="22" spans="1:11" s="4" customFormat="1" x14ac:dyDescent="0.25">
      <c r="A22" s="12" t="s">
        <v>36</v>
      </c>
      <c r="B22" s="12" t="str">
        <f>+VLOOKUP(A22,'[1]2026'!$C$6:$D$234,2,FALSE)</f>
        <v>INVITACIÓN DIRECTA</v>
      </c>
      <c r="C22" s="13">
        <v>46084</v>
      </c>
      <c r="D22" s="13">
        <v>46112</v>
      </c>
      <c r="E22" s="14">
        <v>40000000</v>
      </c>
      <c r="F22" s="15">
        <v>46173</v>
      </c>
      <c r="G22" s="15">
        <v>46173</v>
      </c>
      <c r="H22" s="16">
        <f t="shared" si="0"/>
        <v>89</v>
      </c>
      <c r="I22" s="14"/>
      <c r="J22" s="14">
        <v>40000000</v>
      </c>
      <c r="K22" s="17">
        <v>1</v>
      </c>
    </row>
    <row r="23" spans="1:11" s="4" customFormat="1" x14ac:dyDescent="0.25">
      <c r="A23" s="12" t="s">
        <v>35</v>
      </c>
      <c r="B23" s="12" t="str">
        <f>+VLOOKUP(A23,'[1]2026'!$C$6:$D$234,2,FALSE)</f>
        <v>INVITACIÓN DIRECTA</v>
      </c>
      <c r="C23" s="13">
        <v>46084</v>
      </c>
      <c r="D23" s="13">
        <v>46112</v>
      </c>
      <c r="E23" s="14">
        <v>100000000</v>
      </c>
      <c r="F23" s="15">
        <v>46295</v>
      </c>
      <c r="G23" s="15">
        <v>46295</v>
      </c>
      <c r="H23" s="16">
        <f t="shared" si="0"/>
        <v>211</v>
      </c>
      <c r="I23" s="14"/>
      <c r="J23" s="14">
        <v>100000000</v>
      </c>
      <c r="K23" s="17">
        <v>0.70616113744075826</v>
      </c>
    </row>
    <row r="24" spans="1:11" s="4" customFormat="1" x14ac:dyDescent="0.25">
      <c r="A24" s="12" t="s">
        <v>31</v>
      </c>
      <c r="B24" s="12" t="str">
        <f>+VLOOKUP(A24,'[1]2026'!$C$6:$D$234,2,FALSE)</f>
        <v>INVITACIÓN DIRECTA</v>
      </c>
      <c r="C24" s="13">
        <v>46085</v>
      </c>
      <c r="D24" s="13">
        <v>46112</v>
      </c>
      <c r="E24" s="14">
        <v>90000000</v>
      </c>
      <c r="F24" s="15">
        <v>46295</v>
      </c>
      <c r="G24" s="15">
        <v>46295</v>
      </c>
      <c r="H24" s="16">
        <f t="shared" si="0"/>
        <v>210</v>
      </c>
      <c r="I24" s="14"/>
      <c r="J24" s="14">
        <v>90000000</v>
      </c>
      <c r="K24" s="17">
        <v>0.70476190476190481</v>
      </c>
    </row>
    <row r="25" spans="1:11" s="4" customFormat="1" x14ac:dyDescent="0.25">
      <c r="A25" s="12" t="s">
        <v>30</v>
      </c>
      <c r="B25" s="12" t="str">
        <f>+VLOOKUP(A25,'[1]2026'!$C$6:$D$234,2,FALSE)</f>
        <v>INVITACIÓN DIRECTA</v>
      </c>
      <c r="C25" s="13">
        <v>46086</v>
      </c>
      <c r="D25" s="13">
        <v>46112</v>
      </c>
      <c r="E25" s="14">
        <v>5000000</v>
      </c>
      <c r="F25" s="15">
        <v>46203</v>
      </c>
      <c r="G25" s="15">
        <v>46203</v>
      </c>
      <c r="H25" s="16">
        <f t="shared" si="0"/>
        <v>117</v>
      </c>
      <c r="I25" s="14"/>
      <c r="J25" s="14">
        <v>5000000</v>
      </c>
      <c r="K25" s="17">
        <v>1</v>
      </c>
    </row>
    <row r="26" spans="1:11" s="4" customFormat="1" x14ac:dyDescent="0.25">
      <c r="A26" s="12" t="s">
        <v>33</v>
      </c>
      <c r="B26" s="12" t="str">
        <f>+VLOOKUP(A26,'[1]2026'!$C$6:$D$234,2,FALSE)</f>
        <v>INVITACIÓN DIRECTA</v>
      </c>
      <c r="C26" s="13">
        <v>46087</v>
      </c>
      <c r="D26" s="13">
        <v>46112</v>
      </c>
      <c r="E26" s="14">
        <v>20000000</v>
      </c>
      <c r="F26" s="15">
        <f>+G26</f>
        <v>46234</v>
      </c>
      <c r="G26" s="15">
        <v>46234</v>
      </c>
      <c r="H26" s="16">
        <f t="shared" si="0"/>
        <v>147</v>
      </c>
      <c r="I26" s="14"/>
      <c r="J26" s="14">
        <v>20000000</v>
      </c>
      <c r="K26" s="17">
        <v>0.99319727891156462</v>
      </c>
    </row>
    <row r="27" spans="1:11" s="4" customFormat="1" x14ac:dyDescent="0.25">
      <c r="A27" s="12" t="s">
        <v>23</v>
      </c>
      <c r="B27" s="12" t="str">
        <f>+VLOOKUP(A27,'[1]2026'!$C$6:$D$234,2,FALSE)</f>
        <v>INVITACIÓN DIRECTA</v>
      </c>
      <c r="C27" s="13">
        <v>46090</v>
      </c>
      <c r="D27" s="13">
        <v>46112</v>
      </c>
      <c r="E27" s="14">
        <v>90000000</v>
      </c>
      <c r="F27" s="14"/>
      <c r="G27" s="15">
        <v>46112</v>
      </c>
      <c r="H27" s="16">
        <f t="shared" si="0"/>
        <v>22</v>
      </c>
      <c r="I27" s="14"/>
      <c r="J27" s="14">
        <v>90000000</v>
      </c>
      <c r="K27" s="17">
        <v>1</v>
      </c>
    </row>
    <row r="28" spans="1:11" s="4" customFormat="1" x14ac:dyDescent="0.25">
      <c r="A28" s="12" t="s">
        <v>24</v>
      </c>
      <c r="B28" s="12" t="str">
        <f>+VLOOKUP(A28,'[1]2026'!$C$6:$D$234,2,FALSE)</f>
        <v>INVITACIÓN DIRECTA</v>
      </c>
      <c r="C28" s="13">
        <v>46091</v>
      </c>
      <c r="D28" s="13">
        <v>46112</v>
      </c>
      <c r="E28" s="14">
        <v>75000000</v>
      </c>
      <c r="F28" s="14"/>
      <c r="G28" s="15">
        <v>46112</v>
      </c>
      <c r="H28" s="16">
        <f t="shared" si="0"/>
        <v>21</v>
      </c>
      <c r="I28" s="14"/>
      <c r="J28" s="14">
        <v>75000000</v>
      </c>
      <c r="K28" s="17">
        <v>1</v>
      </c>
    </row>
    <row r="29" spans="1:11" s="4" customFormat="1" x14ac:dyDescent="0.25">
      <c r="A29" s="12" t="s">
        <v>40</v>
      </c>
      <c r="B29" s="12" t="str">
        <f>+VLOOKUP(A29,'[1]2026'!$C$6:$D$234,2,FALSE)</f>
        <v>INVITACIÓN DIRECTA</v>
      </c>
      <c r="C29" s="13">
        <v>46091</v>
      </c>
      <c r="D29" s="13">
        <v>46387</v>
      </c>
      <c r="E29" s="14">
        <v>1200000000</v>
      </c>
      <c r="F29" s="14"/>
      <c r="G29" s="15">
        <v>46387</v>
      </c>
      <c r="H29" s="16">
        <f t="shared" si="0"/>
        <v>296</v>
      </c>
      <c r="I29" s="14"/>
      <c r="J29" s="14">
        <v>1200000000</v>
      </c>
      <c r="K29" s="17">
        <v>0.47972972972972971</v>
      </c>
    </row>
    <row r="30" spans="1:11" s="4" customFormat="1" x14ac:dyDescent="0.25">
      <c r="A30" s="12" t="s">
        <v>37</v>
      </c>
      <c r="B30" s="12" t="str">
        <f>+VLOOKUP(A30,'[1]2026'!$C$6:$D$234,2,FALSE)</f>
        <v>INVITACIÓN DIRECTA</v>
      </c>
      <c r="C30" s="13">
        <v>46093</v>
      </c>
      <c r="D30" s="13">
        <v>46112</v>
      </c>
      <c r="E30" s="14">
        <v>10000000</v>
      </c>
      <c r="F30" s="15">
        <v>46203</v>
      </c>
      <c r="G30" s="15">
        <v>46203</v>
      </c>
      <c r="H30" s="16">
        <f t="shared" si="0"/>
        <v>110</v>
      </c>
      <c r="I30" s="14"/>
      <c r="J30" s="14">
        <v>10000000</v>
      </c>
      <c r="K30" s="17">
        <v>1</v>
      </c>
    </row>
    <row r="31" spans="1:11" s="4" customFormat="1" x14ac:dyDescent="0.25">
      <c r="A31" s="12" t="s">
        <v>32</v>
      </c>
      <c r="B31" s="12" t="str">
        <f>+VLOOKUP(A31,'[1]2026'!$C$6:$D$234,2,FALSE)</f>
        <v>INVITACIÓN DIRECTA</v>
      </c>
      <c r="C31" s="13">
        <v>46095</v>
      </c>
      <c r="D31" s="13">
        <v>46112</v>
      </c>
      <c r="E31" s="14">
        <v>20000000</v>
      </c>
      <c r="F31" s="15">
        <v>46173</v>
      </c>
      <c r="G31" s="15">
        <v>46173</v>
      </c>
      <c r="H31" s="16">
        <f t="shared" si="0"/>
        <v>78</v>
      </c>
      <c r="I31" s="14"/>
      <c r="J31" s="14">
        <v>20000000</v>
      </c>
      <c r="K31" s="17">
        <v>1</v>
      </c>
    </row>
    <row r="32" spans="1:11" s="4" customFormat="1" x14ac:dyDescent="0.25">
      <c r="A32" s="12" t="s">
        <v>49</v>
      </c>
      <c r="B32" s="12" t="str">
        <f>+VLOOKUP(A32,'[1]2026'!$C$6:$D$234,2,FALSE)</f>
        <v>MÍNIMA CUANTÍA</v>
      </c>
      <c r="C32" s="13">
        <v>46097</v>
      </c>
      <c r="D32" s="13">
        <v>46387</v>
      </c>
      <c r="E32" s="14">
        <v>87500000</v>
      </c>
      <c r="F32" s="14"/>
      <c r="G32" s="15">
        <v>46387</v>
      </c>
      <c r="H32" s="16">
        <f t="shared" si="0"/>
        <v>290</v>
      </c>
      <c r="I32" s="14"/>
      <c r="J32" s="14">
        <v>87500000</v>
      </c>
      <c r="K32" s="17">
        <v>0.4689655172413793</v>
      </c>
    </row>
    <row r="33" spans="1:11" s="4" customFormat="1" x14ac:dyDescent="0.25">
      <c r="A33" s="12" t="s">
        <v>28</v>
      </c>
      <c r="B33" s="12" t="str">
        <f>+VLOOKUP(A33,'[1]2026'!$C$6:$D$234,2,FALSE)</f>
        <v>INVITACIÓN DIRECTA</v>
      </c>
      <c r="C33" s="13">
        <v>46099</v>
      </c>
      <c r="D33" s="13">
        <v>46112</v>
      </c>
      <c r="E33" s="14">
        <v>20000000</v>
      </c>
      <c r="F33" s="15">
        <v>46173</v>
      </c>
      <c r="G33" s="15">
        <v>46173</v>
      </c>
      <c r="H33" s="16">
        <f t="shared" si="0"/>
        <v>74</v>
      </c>
      <c r="I33" s="14"/>
      <c r="J33" s="14">
        <v>20000000</v>
      </c>
      <c r="K33" s="17">
        <v>1</v>
      </c>
    </row>
    <row r="34" spans="1:11" s="4" customFormat="1" x14ac:dyDescent="0.25">
      <c r="A34" s="12" t="s">
        <v>34</v>
      </c>
      <c r="B34" s="12" t="str">
        <f>+VLOOKUP(A34,'[1]2026'!$C$6:$D$234,2,FALSE)</f>
        <v>INVITACIÓN DIRECTA</v>
      </c>
      <c r="C34" s="13">
        <v>46099</v>
      </c>
      <c r="D34" s="13">
        <v>46112</v>
      </c>
      <c r="E34" s="14">
        <v>40000000</v>
      </c>
      <c r="F34" s="15">
        <v>46295</v>
      </c>
      <c r="G34" s="15">
        <v>46112</v>
      </c>
      <c r="H34" s="16">
        <f t="shared" si="0"/>
        <v>13</v>
      </c>
      <c r="I34" s="14"/>
      <c r="J34" s="14">
        <v>40000000</v>
      </c>
      <c r="K34" s="17">
        <v>1</v>
      </c>
    </row>
    <row r="35" spans="1:11" s="4" customFormat="1" x14ac:dyDescent="0.25">
      <c r="A35" s="12" t="s">
        <v>8</v>
      </c>
      <c r="B35" s="12" t="str">
        <f>+VLOOKUP(A35,'[1]2026'!$C$6:$D$234,2,FALSE)</f>
        <v>MÍNIMA CUANTÍA</v>
      </c>
      <c r="C35" s="13">
        <v>46099</v>
      </c>
      <c r="D35" s="13">
        <v>46104</v>
      </c>
      <c r="E35" s="14">
        <v>74688782.769999996</v>
      </c>
      <c r="F35" s="14"/>
      <c r="G35" s="15">
        <v>46104</v>
      </c>
      <c r="H35" s="16">
        <f t="shared" si="0"/>
        <v>5</v>
      </c>
      <c r="I35" s="14"/>
      <c r="J35" s="14">
        <v>74688782.769999996</v>
      </c>
      <c r="K35" s="17">
        <v>1</v>
      </c>
    </row>
    <row r="36" spans="1:11" s="4" customFormat="1" x14ac:dyDescent="0.25">
      <c r="A36" s="12" t="s">
        <v>41</v>
      </c>
      <c r="B36" s="12" t="str">
        <f>+VLOOKUP(A36,'[1]2026'!$C$6:$D$234,2,FALSE)</f>
        <v>MENOR CUANTÍA</v>
      </c>
      <c r="C36" s="13">
        <v>46100</v>
      </c>
      <c r="D36" s="13">
        <v>46387</v>
      </c>
      <c r="E36" s="14">
        <v>720000000</v>
      </c>
      <c r="F36" s="14"/>
      <c r="G36" s="15">
        <v>46387</v>
      </c>
      <c r="H36" s="16">
        <f t="shared" si="0"/>
        <v>287</v>
      </c>
      <c r="I36" s="14"/>
      <c r="J36" s="14">
        <v>720000000</v>
      </c>
      <c r="K36" s="17">
        <v>0.46341463414634149</v>
      </c>
    </row>
    <row r="37" spans="1:11" s="4" customFormat="1" x14ac:dyDescent="0.25">
      <c r="A37" s="12" t="s">
        <v>46</v>
      </c>
      <c r="B37" s="12" t="str">
        <f>+VLOOKUP(A37,'[1]2026'!$C$6:$D$234,2,FALSE)</f>
        <v>MENOR CUANTÍA</v>
      </c>
      <c r="C37" s="13">
        <v>46105</v>
      </c>
      <c r="D37" s="13">
        <v>46387</v>
      </c>
      <c r="E37" s="14">
        <v>870000000</v>
      </c>
      <c r="F37" s="14"/>
      <c r="G37" s="15">
        <v>46387</v>
      </c>
      <c r="H37" s="16">
        <f t="shared" si="0"/>
        <v>282</v>
      </c>
      <c r="I37" s="14"/>
      <c r="J37" s="14">
        <v>870000000</v>
      </c>
      <c r="K37" s="17">
        <v>0.45390070921985815</v>
      </c>
    </row>
    <row r="38" spans="1:11" s="4" customFormat="1" x14ac:dyDescent="0.25">
      <c r="A38" s="12" t="s">
        <v>43</v>
      </c>
      <c r="B38" s="12" t="str">
        <f>+VLOOKUP(A38,'[1]2026'!$C$6:$D$234,2,FALSE)</f>
        <v>MENOR CUANTÍA</v>
      </c>
      <c r="C38" s="13">
        <v>46107</v>
      </c>
      <c r="D38" s="13">
        <v>46387</v>
      </c>
      <c r="E38" s="14">
        <v>540396603</v>
      </c>
      <c r="F38" s="14"/>
      <c r="G38" s="15">
        <v>46387</v>
      </c>
      <c r="H38" s="16">
        <f t="shared" si="0"/>
        <v>280</v>
      </c>
      <c r="I38" s="14"/>
      <c r="J38" s="14">
        <v>540396603</v>
      </c>
      <c r="K38" s="17">
        <v>0.45</v>
      </c>
    </row>
    <row r="39" spans="1:11" s="4" customFormat="1" x14ac:dyDescent="0.25">
      <c r="A39" s="12" t="s">
        <v>67</v>
      </c>
      <c r="B39" s="12" t="str">
        <f>+VLOOKUP(A39,'[1]2026'!$C$6:$D$234,2,FALSE)</f>
        <v>MENOR CUANTÍA</v>
      </c>
      <c r="C39" s="13">
        <v>46108</v>
      </c>
      <c r="D39" s="13">
        <v>46387</v>
      </c>
      <c r="E39" s="14">
        <v>667463077</v>
      </c>
      <c r="F39" s="14"/>
      <c r="G39" s="15">
        <v>46387</v>
      </c>
      <c r="H39" s="16">
        <f t="shared" si="0"/>
        <v>279</v>
      </c>
      <c r="I39" s="14"/>
      <c r="J39" s="14">
        <v>667463077</v>
      </c>
      <c r="K39" s="17">
        <v>0.44802867383512546</v>
      </c>
    </row>
    <row r="40" spans="1:11" s="4" customFormat="1" x14ac:dyDescent="0.25">
      <c r="A40" s="12" t="s">
        <v>56</v>
      </c>
      <c r="B40" s="12" t="str">
        <f>+VLOOKUP(A40,'[1]2026'!$C$6:$D$234,2,FALSE)</f>
        <v>MÍNIMA CUANTÍA</v>
      </c>
      <c r="C40" s="13">
        <v>46118</v>
      </c>
      <c r="D40" s="13">
        <v>46387</v>
      </c>
      <c r="E40" s="14">
        <v>45980000</v>
      </c>
      <c r="F40" s="14"/>
      <c r="G40" s="15">
        <v>46387</v>
      </c>
      <c r="H40" s="16">
        <f t="shared" si="0"/>
        <v>269</v>
      </c>
      <c r="I40" s="14"/>
      <c r="J40" s="14">
        <v>45980000</v>
      </c>
      <c r="K40" s="17">
        <v>0.42750929368029739</v>
      </c>
    </row>
    <row r="41" spans="1:11" s="4" customFormat="1" x14ac:dyDescent="0.25">
      <c r="A41" s="12" t="s">
        <v>51</v>
      </c>
      <c r="B41" s="12" t="str">
        <f>+VLOOKUP(A41,'[1]2026'!$C$6:$D$234,2,FALSE)</f>
        <v>MÍNIMA CUANTÍA</v>
      </c>
      <c r="C41" s="13">
        <v>46118</v>
      </c>
      <c r="D41" s="13">
        <v>46387</v>
      </c>
      <c r="E41" s="14">
        <v>50009300</v>
      </c>
      <c r="F41" s="14"/>
      <c r="G41" s="15">
        <v>46387</v>
      </c>
      <c r="H41" s="16">
        <f t="shared" si="0"/>
        <v>269</v>
      </c>
      <c r="I41" s="14"/>
      <c r="J41" s="14">
        <v>50009300</v>
      </c>
      <c r="K41" s="17">
        <v>0.42750929368029739</v>
      </c>
    </row>
    <row r="42" spans="1:11" s="4" customFormat="1" x14ac:dyDescent="0.25">
      <c r="A42" s="12" t="s">
        <v>50</v>
      </c>
      <c r="B42" s="12" t="str">
        <f>+VLOOKUP(A42,'[1]2026'!$C$6:$D$234,2,FALSE)</f>
        <v>MÍNIMA CUANTÍA</v>
      </c>
      <c r="C42" s="13">
        <v>46118</v>
      </c>
      <c r="D42" s="13">
        <v>46387</v>
      </c>
      <c r="E42" s="14">
        <v>50009300</v>
      </c>
      <c r="F42" s="14"/>
      <c r="G42" s="15">
        <v>46387</v>
      </c>
      <c r="H42" s="16">
        <f t="shared" si="0"/>
        <v>269</v>
      </c>
      <c r="I42" s="14"/>
      <c r="J42" s="14">
        <v>50009300</v>
      </c>
      <c r="K42" s="17">
        <v>0.42750929368029739</v>
      </c>
    </row>
    <row r="43" spans="1:11" s="4" customFormat="1" x14ac:dyDescent="0.25">
      <c r="A43" s="12" t="s">
        <v>68</v>
      </c>
      <c r="B43" s="12" t="str">
        <f>+VLOOKUP(A43,'[1]2026'!$C$6:$D$234,2,FALSE)</f>
        <v>MÍNIMA CUANTÍA</v>
      </c>
      <c r="C43" s="13">
        <v>46118</v>
      </c>
      <c r="D43" s="13">
        <v>46387</v>
      </c>
      <c r="E43" s="14">
        <v>55000000</v>
      </c>
      <c r="F43" s="14"/>
      <c r="G43" s="15">
        <v>46387</v>
      </c>
      <c r="H43" s="16">
        <f t="shared" si="0"/>
        <v>269</v>
      </c>
      <c r="I43" s="14"/>
      <c r="J43" s="14">
        <v>55000000</v>
      </c>
      <c r="K43" s="17">
        <v>0.42750929368029739</v>
      </c>
    </row>
    <row r="44" spans="1:11" s="4" customFormat="1" x14ac:dyDescent="0.25">
      <c r="A44" s="12" t="s">
        <v>52</v>
      </c>
      <c r="B44" s="12" t="str">
        <f>+VLOOKUP(A44,'[1]2026'!$C$6:$D$234,2,FALSE)</f>
        <v>MÍNIMA CUANTÍA</v>
      </c>
      <c r="C44" s="13">
        <v>46118</v>
      </c>
      <c r="D44" s="13">
        <v>46387</v>
      </c>
      <c r="E44" s="14">
        <v>50009300</v>
      </c>
      <c r="F44" s="14"/>
      <c r="G44" s="15">
        <v>46387</v>
      </c>
      <c r="H44" s="16">
        <f t="shared" si="0"/>
        <v>269</v>
      </c>
      <c r="I44" s="14"/>
      <c r="J44" s="14">
        <v>50009300</v>
      </c>
      <c r="K44" s="17">
        <v>0.42750929368029739</v>
      </c>
    </row>
    <row r="45" spans="1:11" s="4" customFormat="1" x14ac:dyDescent="0.25">
      <c r="A45" s="12" t="s">
        <v>73</v>
      </c>
      <c r="B45" s="12" t="str">
        <f>+VLOOKUP(A45,'[1]2026'!$C$6:$D$234,2,FALSE)</f>
        <v>MÍNIMA CUANTÍA</v>
      </c>
      <c r="C45" s="13">
        <v>46118</v>
      </c>
      <c r="D45" s="13">
        <v>46387</v>
      </c>
      <c r="E45" s="14">
        <v>54292700</v>
      </c>
      <c r="F45" s="14"/>
      <c r="G45" s="15">
        <v>46387</v>
      </c>
      <c r="H45" s="16">
        <f t="shared" si="0"/>
        <v>269</v>
      </c>
      <c r="I45" s="12"/>
      <c r="J45" s="14">
        <v>54292700</v>
      </c>
      <c r="K45" s="17">
        <v>0.42750929368029739</v>
      </c>
    </row>
    <row r="46" spans="1:11" s="4" customFormat="1" x14ac:dyDescent="0.25">
      <c r="A46" s="12" t="s">
        <v>57</v>
      </c>
      <c r="B46" s="12" t="str">
        <f>+VLOOKUP(A46,'[1]2026'!$C$6:$D$234,2,FALSE)</f>
        <v>MÍNIMA CUANTÍA</v>
      </c>
      <c r="C46" s="13">
        <v>46118</v>
      </c>
      <c r="D46" s="13">
        <v>46387</v>
      </c>
      <c r="E46" s="14">
        <v>45459700</v>
      </c>
      <c r="F46" s="14"/>
      <c r="G46" s="15">
        <v>46387</v>
      </c>
      <c r="H46" s="16">
        <f t="shared" si="0"/>
        <v>269</v>
      </c>
      <c r="I46" s="14"/>
      <c r="J46" s="14">
        <v>45459700</v>
      </c>
      <c r="K46" s="17">
        <v>0.42750929368029739</v>
      </c>
    </row>
    <row r="47" spans="1:11" s="4" customFormat="1" x14ac:dyDescent="0.25">
      <c r="A47" s="12" t="s">
        <v>83</v>
      </c>
      <c r="B47" s="12" t="str">
        <f>+VLOOKUP(A47,'[1]2026'!$C$6:$D$234,2,FALSE)</f>
        <v>MÍNIMA CUANTÍA</v>
      </c>
      <c r="C47" s="13">
        <v>46118</v>
      </c>
      <c r="D47" s="13">
        <v>46387</v>
      </c>
      <c r="E47" s="14">
        <v>43772625</v>
      </c>
      <c r="F47" s="14"/>
      <c r="G47" s="15">
        <v>46387</v>
      </c>
      <c r="H47" s="16">
        <f t="shared" si="0"/>
        <v>269</v>
      </c>
      <c r="I47" s="12"/>
      <c r="J47" s="14">
        <v>43772625</v>
      </c>
      <c r="K47" s="17">
        <v>0.42750929368029739</v>
      </c>
    </row>
    <row r="48" spans="1:11" s="4" customFormat="1" x14ac:dyDescent="0.25">
      <c r="A48" s="12" t="s">
        <v>64</v>
      </c>
      <c r="B48" s="12" t="str">
        <f>+VLOOKUP(A48,'[1]2026'!$C$6:$D$234,2,FALSE)</f>
        <v>MÍNIMA CUANTÍA</v>
      </c>
      <c r="C48" s="13">
        <v>46118</v>
      </c>
      <c r="D48" s="13">
        <v>46387</v>
      </c>
      <c r="E48" s="14">
        <v>67500000</v>
      </c>
      <c r="F48" s="14"/>
      <c r="G48" s="15">
        <v>46387</v>
      </c>
      <c r="H48" s="16">
        <f t="shared" si="0"/>
        <v>269</v>
      </c>
      <c r="I48" s="14"/>
      <c r="J48" s="14">
        <v>67500000</v>
      </c>
      <c r="K48" s="17">
        <v>0.42750929368029739</v>
      </c>
    </row>
    <row r="49" spans="1:11" s="4" customFormat="1" x14ac:dyDescent="0.25">
      <c r="A49" s="12" t="s">
        <v>59</v>
      </c>
      <c r="B49" s="12" t="str">
        <f>+VLOOKUP(A49,'[1]2026'!$C$6:$D$234,2,FALSE)</f>
        <v>MÍNIMA CUANTÍA</v>
      </c>
      <c r="C49" s="13">
        <v>46119</v>
      </c>
      <c r="D49" s="13">
        <v>46387</v>
      </c>
      <c r="E49" s="14">
        <v>50363830</v>
      </c>
      <c r="F49" s="14"/>
      <c r="G49" s="15">
        <v>46387</v>
      </c>
      <c r="H49" s="16">
        <f t="shared" si="0"/>
        <v>268</v>
      </c>
      <c r="I49" s="14"/>
      <c r="J49" s="14">
        <v>50363830</v>
      </c>
      <c r="K49" s="17">
        <v>0.42537313432835822</v>
      </c>
    </row>
    <row r="50" spans="1:11" s="4" customFormat="1" x14ac:dyDescent="0.25">
      <c r="A50" s="12" t="s">
        <v>45</v>
      </c>
      <c r="B50" s="12" t="str">
        <f>+VLOOKUP(A50,'[1]2026'!$C$6:$D$234,2,FALSE)</f>
        <v>MENOR CUANTÍA</v>
      </c>
      <c r="C50" s="13">
        <v>46120</v>
      </c>
      <c r="D50" s="13">
        <v>46180</v>
      </c>
      <c r="E50" s="14">
        <v>657338518</v>
      </c>
      <c r="F50" s="14"/>
      <c r="G50" s="15">
        <v>46180</v>
      </c>
      <c r="H50" s="16">
        <f t="shared" si="0"/>
        <v>60</v>
      </c>
      <c r="I50" s="14"/>
      <c r="J50" s="14">
        <v>657338518</v>
      </c>
      <c r="K50" s="17">
        <v>1</v>
      </c>
    </row>
    <row r="51" spans="1:11" s="4" customFormat="1" x14ac:dyDescent="0.25">
      <c r="A51" s="12" t="s">
        <v>53</v>
      </c>
      <c r="B51" s="12" t="str">
        <f>+VLOOKUP(A51,'[1]2026'!$C$6:$D$234,2,FALSE)</f>
        <v>MÍNIMA CUANTÍA</v>
      </c>
      <c r="C51" s="13">
        <v>46121</v>
      </c>
      <c r="D51" s="13">
        <v>46387</v>
      </c>
      <c r="E51" s="14">
        <v>45980000</v>
      </c>
      <c r="F51" s="14"/>
      <c r="G51" s="15">
        <v>46387</v>
      </c>
      <c r="H51" s="16">
        <f t="shared" si="0"/>
        <v>266</v>
      </c>
      <c r="I51" s="14"/>
      <c r="J51" s="14">
        <v>45980000</v>
      </c>
      <c r="K51" s="17">
        <v>0.42105263157894735</v>
      </c>
    </row>
    <row r="52" spans="1:11" s="4" customFormat="1" x14ac:dyDescent="0.25">
      <c r="A52" s="12" t="s">
        <v>54</v>
      </c>
      <c r="B52" s="12" t="str">
        <f>+VLOOKUP(A52,'[1]2026'!$C$6:$D$234,2,FALSE)</f>
        <v>MÍNIMA CUANTÍA</v>
      </c>
      <c r="C52" s="13">
        <v>46121</v>
      </c>
      <c r="D52" s="13">
        <v>46387</v>
      </c>
      <c r="E52" s="14">
        <v>50009300</v>
      </c>
      <c r="F52" s="14"/>
      <c r="G52" s="15">
        <v>46387</v>
      </c>
      <c r="H52" s="16">
        <f t="shared" si="0"/>
        <v>266</v>
      </c>
      <c r="I52" s="14"/>
      <c r="J52" s="14">
        <v>50009300</v>
      </c>
      <c r="K52" s="17">
        <v>0.42105263157894735</v>
      </c>
    </row>
    <row r="53" spans="1:11" s="4" customFormat="1" x14ac:dyDescent="0.25">
      <c r="A53" s="12" t="s">
        <v>6</v>
      </c>
      <c r="B53" s="12" t="str">
        <f>+VLOOKUP(A53,'[1]2026'!$C$6:$D$234,2,FALSE)</f>
        <v>MENOR CUANTÍA</v>
      </c>
      <c r="C53" s="13">
        <v>46121</v>
      </c>
      <c r="D53" s="13">
        <v>46387</v>
      </c>
      <c r="E53" s="14">
        <v>151850976</v>
      </c>
      <c r="F53" s="14"/>
      <c r="G53" s="15">
        <v>46387</v>
      </c>
      <c r="H53" s="16">
        <f t="shared" si="0"/>
        <v>266</v>
      </c>
      <c r="I53" s="14"/>
      <c r="J53" s="14">
        <v>151850976</v>
      </c>
      <c r="K53" s="17">
        <v>0.42105263157894735</v>
      </c>
    </row>
    <row r="54" spans="1:11" s="4" customFormat="1" x14ac:dyDescent="0.25">
      <c r="A54" s="12" t="s">
        <v>62</v>
      </c>
      <c r="B54" s="12" t="str">
        <f>+VLOOKUP(A54,'[1]2026'!$C$6:$D$234,2,FALSE)</f>
        <v>MÍNIMA CUANTÍA</v>
      </c>
      <c r="C54" s="13">
        <v>46121</v>
      </c>
      <c r="D54" s="13">
        <v>46387</v>
      </c>
      <c r="E54" s="14">
        <v>43830000</v>
      </c>
      <c r="F54" s="14"/>
      <c r="G54" s="15">
        <v>46387</v>
      </c>
      <c r="H54" s="16">
        <f t="shared" si="0"/>
        <v>266</v>
      </c>
      <c r="I54" s="14"/>
      <c r="J54" s="14">
        <v>43830000</v>
      </c>
      <c r="K54" s="17">
        <v>0.42105263157894735</v>
      </c>
    </row>
    <row r="55" spans="1:11" s="4" customFormat="1" x14ac:dyDescent="0.25">
      <c r="A55" s="12" t="s">
        <v>63</v>
      </c>
      <c r="B55" s="12" t="str">
        <f>+VLOOKUP(A55,'[1]2026'!$C$6:$D$234,2,FALSE)</f>
        <v>MÍNIMA CUANTÍA</v>
      </c>
      <c r="C55" s="13">
        <v>46121</v>
      </c>
      <c r="D55" s="13">
        <v>46387</v>
      </c>
      <c r="E55" s="14">
        <v>55800000</v>
      </c>
      <c r="F55" s="14"/>
      <c r="G55" s="15">
        <v>46387</v>
      </c>
      <c r="H55" s="16">
        <f t="shared" si="0"/>
        <v>266</v>
      </c>
      <c r="I55" s="14"/>
      <c r="J55" s="14">
        <v>55800000</v>
      </c>
      <c r="K55" s="17">
        <v>0.42105263157894735</v>
      </c>
    </row>
    <row r="56" spans="1:11" s="4" customFormat="1" x14ac:dyDescent="0.25">
      <c r="A56" s="12" t="s">
        <v>114</v>
      </c>
      <c r="B56" s="12" t="str">
        <f>+VLOOKUP(A56,'[1]2026'!$C$6:$D$234,2,FALSE)</f>
        <v>MÍNIMA CUANTÍA</v>
      </c>
      <c r="C56" s="13">
        <v>46121</v>
      </c>
      <c r="D56" s="13">
        <v>46387</v>
      </c>
      <c r="E56" s="14">
        <v>49500000</v>
      </c>
      <c r="F56" s="14"/>
      <c r="G56" s="15">
        <v>46387</v>
      </c>
      <c r="H56" s="16">
        <f t="shared" si="0"/>
        <v>266</v>
      </c>
      <c r="I56" s="12"/>
      <c r="J56" s="14">
        <v>49500000</v>
      </c>
      <c r="K56" s="17">
        <v>0.42105263157894735</v>
      </c>
    </row>
    <row r="57" spans="1:11" s="4" customFormat="1" x14ac:dyDescent="0.25">
      <c r="A57" s="12" t="s">
        <v>86</v>
      </c>
      <c r="B57" s="12" t="str">
        <f>+VLOOKUP(A57,'[1]2026'!$C$6:$D$234,2,FALSE)</f>
        <v>MÍNIMA CUANTÍA</v>
      </c>
      <c r="C57" s="13">
        <v>46122</v>
      </c>
      <c r="D57" s="13">
        <v>46387</v>
      </c>
      <c r="E57" s="14">
        <v>50400000</v>
      </c>
      <c r="F57" s="14"/>
      <c r="G57" s="15">
        <v>46387</v>
      </c>
      <c r="H57" s="16">
        <f t="shared" si="0"/>
        <v>265</v>
      </c>
      <c r="I57" s="12"/>
      <c r="J57" s="14">
        <v>50400000</v>
      </c>
      <c r="K57" s="17">
        <v>0.4188679245283019</v>
      </c>
    </row>
    <row r="58" spans="1:11" s="4" customFormat="1" x14ac:dyDescent="0.25">
      <c r="A58" s="12" t="s">
        <v>110</v>
      </c>
      <c r="B58" s="12" t="str">
        <f>+VLOOKUP(A58,'[1]2026'!$C$6:$D$234,2,FALSE)</f>
        <v>MÍNIMA CUANTÍA</v>
      </c>
      <c r="C58" s="13">
        <v>46122</v>
      </c>
      <c r="D58" s="13">
        <v>46387</v>
      </c>
      <c r="E58" s="14">
        <v>72000000</v>
      </c>
      <c r="F58" s="14"/>
      <c r="G58" s="15">
        <v>46387</v>
      </c>
      <c r="H58" s="16">
        <f t="shared" si="0"/>
        <v>265</v>
      </c>
      <c r="I58" s="14"/>
      <c r="J58" s="14">
        <v>72000000</v>
      </c>
      <c r="K58" s="17">
        <v>0.4188679245283019</v>
      </c>
    </row>
    <row r="59" spans="1:11" s="4" customFormat="1" x14ac:dyDescent="0.25">
      <c r="A59" s="12" t="s">
        <v>75</v>
      </c>
      <c r="B59" s="12" t="str">
        <f>+VLOOKUP(A59,'[1]2026'!$C$6:$D$234,2,FALSE)</f>
        <v>MÍNIMA CUANTÍA</v>
      </c>
      <c r="C59" s="13">
        <v>46122</v>
      </c>
      <c r="D59" s="13">
        <v>46387</v>
      </c>
      <c r="E59" s="14">
        <v>43830000</v>
      </c>
      <c r="F59" s="14"/>
      <c r="G59" s="15">
        <v>46387</v>
      </c>
      <c r="H59" s="16">
        <f t="shared" si="0"/>
        <v>265</v>
      </c>
      <c r="I59" s="12"/>
      <c r="J59" s="14">
        <v>43830000</v>
      </c>
      <c r="K59" s="17">
        <v>0.4188679245283019</v>
      </c>
    </row>
    <row r="60" spans="1:11" s="4" customFormat="1" x14ac:dyDescent="0.25">
      <c r="A60" s="12" t="s">
        <v>60</v>
      </c>
      <c r="B60" s="12" t="str">
        <f>+VLOOKUP(A60,'[1]2026'!$C$6:$D$234,2,FALSE)</f>
        <v>MÍNIMA CUANTÍA</v>
      </c>
      <c r="C60" s="13">
        <v>46122</v>
      </c>
      <c r="D60" s="13">
        <v>46387</v>
      </c>
      <c r="E60" s="14">
        <v>43830000</v>
      </c>
      <c r="F60" s="14"/>
      <c r="G60" s="15">
        <v>46387</v>
      </c>
      <c r="H60" s="16">
        <f t="shared" si="0"/>
        <v>265</v>
      </c>
      <c r="I60" s="14"/>
      <c r="J60" s="14">
        <v>43830000</v>
      </c>
      <c r="K60" s="17">
        <v>0.4188679245283019</v>
      </c>
    </row>
    <row r="61" spans="1:11" s="4" customFormat="1" x14ac:dyDescent="0.25">
      <c r="A61" s="12" t="s">
        <v>61</v>
      </c>
      <c r="B61" s="12" t="str">
        <f>+VLOOKUP(A61,'[1]2026'!$C$6:$D$234,2,FALSE)</f>
        <v>MÍNIMA CUANTÍA</v>
      </c>
      <c r="C61" s="13">
        <v>46122</v>
      </c>
      <c r="D61" s="13">
        <v>46387</v>
      </c>
      <c r="E61" s="14">
        <v>43830000</v>
      </c>
      <c r="F61" s="14"/>
      <c r="G61" s="15">
        <v>46387</v>
      </c>
      <c r="H61" s="16">
        <f t="shared" si="0"/>
        <v>265</v>
      </c>
      <c r="I61" s="14"/>
      <c r="J61" s="14">
        <v>43830000</v>
      </c>
      <c r="K61" s="17">
        <v>0.4188679245283019</v>
      </c>
    </row>
    <row r="62" spans="1:11" s="4" customFormat="1" x14ac:dyDescent="0.25">
      <c r="A62" s="12" t="s">
        <v>91</v>
      </c>
      <c r="B62" s="12" t="str">
        <f>+VLOOKUP(A62,'[1]2026'!$C$6:$D$234,2,FALSE)</f>
        <v>MÍNIMA CUANTÍA</v>
      </c>
      <c r="C62" s="13">
        <v>46122</v>
      </c>
      <c r="D62" s="13">
        <v>46387</v>
      </c>
      <c r="E62" s="14">
        <v>79200000</v>
      </c>
      <c r="F62" s="14"/>
      <c r="G62" s="15">
        <v>46387</v>
      </c>
      <c r="H62" s="16">
        <f t="shared" si="0"/>
        <v>265</v>
      </c>
      <c r="I62" s="12"/>
      <c r="J62" s="14">
        <v>79200000</v>
      </c>
      <c r="K62" s="17">
        <v>0.4188679245283019</v>
      </c>
    </row>
    <row r="63" spans="1:11" s="4" customFormat="1" x14ac:dyDescent="0.25">
      <c r="A63" s="12" t="s">
        <v>58</v>
      </c>
      <c r="B63" s="12" t="str">
        <f>+VLOOKUP(A63,'[1]2026'!$C$6:$D$234,2,FALSE)</f>
        <v>MÍNIMA CUANTÍA</v>
      </c>
      <c r="C63" s="13">
        <v>46125</v>
      </c>
      <c r="D63" s="13">
        <v>46387</v>
      </c>
      <c r="E63" s="14">
        <v>45540000</v>
      </c>
      <c r="F63" s="14"/>
      <c r="G63" s="15">
        <v>46387</v>
      </c>
      <c r="H63" s="16">
        <f t="shared" si="0"/>
        <v>262</v>
      </c>
      <c r="I63" s="14"/>
      <c r="J63" s="14">
        <v>45540000</v>
      </c>
      <c r="K63" s="17">
        <v>0.41221374045801529</v>
      </c>
    </row>
    <row r="64" spans="1:11" s="4" customFormat="1" x14ac:dyDescent="0.25">
      <c r="A64" s="12" t="s">
        <v>9</v>
      </c>
      <c r="B64" s="12" t="str">
        <f>+VLOOKUP(A64,'[1]2026'!$C$6:$D$234,2,FALSE)</f>
        <v>MÍNIMA CUANTÍA</v>
      </c>
      <c r="C64" s="13">
        <v>46125</v>
      </c>
      <c r="D64" s="13">
        <v>46387</v>
      </c>
      <c r="E64" s="14">
        <v>45496000</v>
      </c>
      <c r="F64" s="14"/>
      <c r="G64" s="15">
        <v>46387</v>
      </c>
      <c r="H64" s="16">
        <f t="shared" si="0"/>
        <v>262</v>
      </c>
      <c r="I64" s="14"/>
      <c r="J64" s="14">
        <v>45496000</v>
      </c>
      <c r="K64" s="17">
        <v>0.41221374045801529</v>
      </c>
    </row>
    <row r="65" spans="1:11" s="4" customFormat="1" x14ac:dyDescent="0.25">
      <c r="A65" s="12" t="s">
        <v>13</v>
      </c>
      <c r="B65" s="12" t="str">
        <f>+VLOOKUP(A65,'[1]2026'!$C$6:$D$234,2,FALSE)</f>
        <v>MÍNIMA CUANTÍA</v>
      </c>
      <c r="C65" s="13">
        <v>46125</v>
      </c>
      <c r="D65" s="13">
        <v>46387</v>
      </c>
      <c r="E65" s="14">
        <v>49500000</v>
      </c>
      <c r="F65" s="14"/>
      <c r="G65" s="15">
        <v>46387</v>
      </c>
      <c r="H65" s="16">
        <f t="shared" si="0"/>
        <v>262</v>
      </c>
      <c r="I65" s="14"/>
      <c r="J65" s="14">
        <v>49500000</v>
      </c>
      <c r="K65" s="17">
        <v>0.41221374045801529</v>
      </c>
    </row>
    <row r="66" spans="1:11" s="4" customFormat="1" x14ac:dyDescent="0.25">
      <c r="A66" s="12" t="s">
        <v>15</v>
      </c>
      <c r="B66" s="12" t="str">
        <f>+VLOOKUP(A66,'[1]2026'!$C$6:$D$234,2,FALSE)</f>
        <v>MÍNIMA CUANTÍA</v>
      </c>
      <c r="C66" s="13">
        <v>46125</v>
      </c>
      <c r="D66" s="13">
        <v>46387</v>
      </c>
      <c r="E66" s="14">
        <v>49500000</v>
      </c>
      <c r="F66" s="14"/>
      <c r="G66" s="15">
        <v>46387</v>
      </c>
      <c r="H66" s="16">
        <f t="shared" si="0"/>
        <v>262</v>
      </c>
      <c r="I66" s="14"/>
      <c r="J66" s="14">
        <v>49500000</v>
      </c>
      <c r="K66" s="17">
        <v>0.41221374045801529</v>
      </c>
    </row>
    <row r="67" spans="1:11" s="4" customFormat="1" x14ac:dyDescent="0.25">
      <c r="A67" s="12" t="s">
        <v>14</v>
      </c>
      <c r="B67" s="12" t="str">
        <f>+VLOOKUP(A67,'[1]2026'!$C$6:$D$234,2,FALSE)</f>
        <v>MÍNIMA CUANTÍA</v>
      </c>
      <c r="C67" s="13">
        <v>46125</v>
      </c>
      <c r="D67" s="13">
        <v>46387</v>
      </c>
      <c r="E67" s="14">
        <v>49500000</v>
      </c>
      <c r="F67" s="14"/>
      <c r="G67" s="15">
        <v>46387</v>
      </c>
      <c r="H67" s="16">
        <f t="shared" si="0"/>
        <v>262</v>
      </c>
      <c r="I67" s="14"/>
      <c r="J67" s="14">
        <v>49500000</v>
      </c>
      <c r="K67" s="17">
        <v>0.41221374045801529</v>
      </c>
    </row>
    <row r="68" spans="1:11" s="4" customFormat="1" x14ac:dyDescent="0.25">
      <c r="A68" s="12" t="s">
        <v>101</v>
      </c>
      <c r="B68" s="12" t="str">
        <f>+VLOOKUP(A68,'[1]2026'!$C$6:$D$234,2,FALSE)</f>
        <v>MÍNIMA CUANTÍA</v>
      </c>
      <c r="C68" s="13">
        <v>46125</v>
      </c>
      <c r="D68" s="13">
        <v>46387</v>
      </c>
      <c r="E68" s="14">
        <v>43800003</v>
      </c>
      <c r="F68" s="14"/>
      <c r="G68" s="15">
        <v>46387</v>
      </c>
      <c r="H68" s="16">
        <f t="shared" si="0"/>
        <v>262</v>
      </c>
      <c r="I68" s="12"/>
      <c r="J68" s="14">
        <v>43800003</v>
      </c>
      <c r="K68" s="17">
        <v>0.41221374045801529</v>
      </c>
    </row>
    <row r="69" spans="1:11" s="4" customFormat="1" x14ac:dyDescent="0.25">
      <c r="A69" s="12" t="s">
        <v>102</v>
      </c>
      <c r="B69" s="12" t="str">
        <f>+VLOOKUP(A69,'[1]2026'!$C$6:$D$234,2,FALSE)</f>
        <v>MÍNIMA CUANTÍA</v>
      </c>
      <c r="C69" s="13">
        <v>46125</v>
      </c>
      <c r="D69" s="13">
        <v>46387</v>
      </c>
      <c r="E69" s="14">
        <v>43800003</v>
      </c>
      <c r="F69" s="14"/>
      <c r="G69" s="15">
        <v>46387</v>
      </c>
      <c r="H69" s="16">
        <f t="shared" si="0"/>
        <v>262</v>
      </c>
      <c r="I69" s="12"/>
      <c r="J69" s="14">
        <v>43800003</v>
      </c>
      <c r="K69" s="17">
        <v>0.41221374045801529</v>
      </c>
    </row>
    <row r="70" spans="1:11" s="4" customFormat="1" x14ac:dyDescent="0.25">
      <c r="A70" s="12" t="s">
        <v>66</v>
      </c>
      <c r="B70" s="12" t="str">
        <f>+VLOOKUP(A70,'[1]2026'!$C$6:$D$234,2,FALSE)</f>
        <v>ORDEN DE COMPRA</v>
      </c>
      <c r="C70" s="13">
        <v>46125</v>
      </c>
      <c r="D70" s="13">
        <v>46387</v>
      </c>
      <c r="E70" s="21">
        <v>40000000</v>
      </c>
      <c r="F70" s="21"/>
      <c r="G70" s="15">
        <v>46387</v>
      </c>
      <c r="H70" s="16">
        <f t="shared" si="0"/>
        <v>262</v>
      </c>
      <c r="I70" s="21"/>
      <c r="J70" s="14">
        <v>40000000</v>
      </c>
      <c r="K70" s="17">
        <v>0.41221374045801529</v>
      </c>
    </row>
    <row r="71" spans="1:11" s="4" customFormat="1" x14ac:dyDescent="0.25">
      <c r="A71" s="12" t="s">
        <v>116</v>
      </c>
      <c r="B71" s="12" t="str">
        <f>+VLOOKUP(A71,'[1]2026'!$C$6:$D$234,2,FALSE)</f>
        <v>MÍNIMA CUANTÍA</v>
      </c>
      <c r="C71" s="13">
        <v>46125</v>
      </c>
      <c r="D71" s="13">
        <v>46387</v>
      </c>
      <c r="E71" s="14">
        <v>52200000</v>
      </c>
      <c r="F71" s="14"/>
      <c r="G71" s="15">
        <v>46387</v>
      </c>
      <c r="H71" s="16">
        <f t="shared" ref="H71:H134" si="1">+G71-C71</f>
        <v>262</v>
      </c>
      <c r="I71" s="12"/>
      <c r="J71" s="14">
        <v>52200000</v>
      </c>
      <c r="K71" s="17">
        <v>0.41221374045801529</v>
      </c>
    </row>
    <row r="72" spans="1:11" s="4" customFormat="1" x14ac:dyDescent="0.25">
      <c r="A72" s="12" t="s">
        <v>118</v>
      </c>
      <c r="B72" s="12" t="str">
        <f>+VLOOKUP(A72,'[1]2026'!$C$6:$D$234,2,FALSE)</f>
        <v>MÍNIMA CUANTÍA</v>
      </c>
      <c r="C72" s="13">
        <v>46125</v>
      </c>
      <c r="D72" s="13">
        <v>46387</v>
      </c>
      <c r="E72" s="14">
        <v>54000000</v>
      </c>
      <c r="F72" s="14"/>
      <c r="G72" s="15">
        <v>46387</v>
      </c>
      <c r="H72" s="16">
        <f t="shared" si="1"/>
        <v>262</v>
      </c>
      <c r="I72" s="12"/>
      <c r="J72" s="14">
        <v>54000000</v>
      </c>
      <c r="K72" s="17">
        <v>0.41221374045801529</v>
      </c>
    </row>
    <row r="73" spans="1:11" s="4" customFormat="1" x14ac:dyDescent="0.25">
      <c r="A73" s="12" t="s">
        <v>117</v>
      </c>
      <c r="B73" s="12" t="str">
        <f>+VLOOKUP(A73,'[1]2026'!$C$6:$D$234,2,FALSE)</f>
        <v>MÍNIMA CUANTÍA</v>
      </c>
      <c r="C73" s="13">
        <v>46125</v>
      </c>
      <c r="D73" s="13">
        <v>46387</v>
      </c>
      <c r="E73" s="14">
        <v>44000000</v>
      </c>
      <c r="F73" s="14"/>
      <c r="G73" s="15">
        <v>46387</v>
      </c>
      <c r="H73" s="16">
        <f t="shared" si="1"/>
        <v>262</v>
      </c>
      <c r="I73" s="12"/>
      <c r="J73" s="14">
        <v>44000000</v>
      </c>
      <c r="K73" s="17">
        <v>0.41221374045801529</v>
      </c>
    </row>
    <row r="74" spans="1:11" s="4" customFormat="1" x14ac:dyDescent="0.25">
      <c r="A74" s="12" t="s">
        <v>11</v>
      </c>
      <c r="B74" s="12" t="str">
        <f>+VLOOKUP(A74,'[1]2026'!$C$6:$D$234,2,FALSE)</f>
        <v>MÍNIMA CUANTÍA</v>
      </c>
      <c r="C74" s="13">
        <v>46125</v>
      </c>
      <c r="D74" s="13">
        <v>46387</v>
      </c>
      <c r="E74" s="14">
        <v>49355900</v>
      </c>
      <c r="F74" s="14"/>
      <c r="G74" s="15">
        <v>46387</v>
      </c>
      <c r="H74" s="16">
        <f t="shared" si="1"/>
        <v>262</v>
      </c>
      <c r="I74" s="14"/>
      <c r="J74" s="14">
        <v>49355900</v>
      </c>
      <c r="K74" s="17">
        <v>0.41221374045801529</v>
      </c>
    </row>
    <row r="75" spans="1:11" s="4" customFormat="1" x14ac:dyDescent="0.25">
      <c r="A75" s="12" t="s">
        <v>16</v>
      </c>
      <c r="B75" s="12" t="str">
        <f>+VLOOKUP(A75,'[1]2026'!$C$6:$D$234,2,FALSE)</f>
        <v>MÍNIMA CUANTÍA</v>
      </c>
      <c r="C75" s="13">
        <v>46125</v>
      </c>
      <c r="D75" s="13">
        <v>46387</v>
      </c>
      <c r="E75" s="14">
        <v>50578000</v>
      </c>
      <c r="F75" s="14"/>
      <c r="G75" s="15">
        <v>46387</v>
      </c>
      <c r="H75" s="16">
        <f t="shared" si="1"/>
        <v>262</v>
      </c>
      <c r="I75" s="14"/>
      <c r="J75" s="14">
        <v>50578000</v>
      </c>
      <c r="K75" s="17">
        <v>0.41221374045801529</v>
      </c>
    </row>
    <row r="76" spans="1:11" s="4" customFormat="1" x14ac:dyDescent="0.25">
      <c r="A76" s="12" t="s">
        <v>134</v>
      </c>
      <c r="B76" s="12" t="str">
        <f>+VLOOKUP(A76,'[1]2026'!$C$6:$D$234,2,FALSE)</f>
        <v>MÍNIMA CUANTÍA</v>
      </c>
      <c r="C76" s="13">
        <v>46126</v>
      </c>
      <c r="D76" s="13">
        <v>46172</v>
      </c>
      <c r="E76" s="14">
        <v>82000000</v>
      </c>
      <c r="F76" s="15">
        <v>46203</v>
      </c>
      <c r="G76" s="15">
        <v>46203</v>
      </c>
      <c r="H76" s="16">
        <f t="shared" si="1"/>
        <v>77</v>
      </c>
      <c r="I76" s="14">
        <v>41000000</v>
      </c>
      <c r="J76" s="14">
        <f>+I76+E76</f>
        <v>123000000</v>
      </c>
      <c r="K76" s="17">
        <v>1</v>
      </c>
    </row>
    <row r="77" spans="1:11" s="4" customFormat="1" x14ac:dyDescent="0.25">
      <c r="A77" s="12" t="s">
        <v>44</v>
      </c>
      <c r="B77" s="12" t="str">
        <f>+VLOOKUP(A77,'[1]2026'!$C$6:$D$234,2,FALSE)</f>
        <v>MENOR CUANTÍA</v>
      </c>
      <c r="C77" s="13">
        <v>46127</v>
      </c>
      <c r="D77" s="13">
        <v>46387</v>
      </c>
      <c r="E77" s="14">
        <v>773827000</v>
      </c>
      <c r="F77" s="14"/>
      <c r="G77" s="15">
        <v>46387</v>
      </c>
      <c r="H77" s="16">
        <f t="shared" si="1"/>
        <v>260</v>
      </c>
      <c r="I77" s="14"/>
      <c r="J77" s="14">
        <v>773827000</v>
      </c>
      <c r="K77" s="17">
        <v>0.40769230769230769</v>
      </c>
    </row>
    <row r="78" spans="1:11" s="4" customFormat="1" x14ac:dyDescent="0.25">
      <c r="A78" s="12" t="s">
        <v>5</v>
      </c>
      <c r="B78" s="12" t="str">
        <f>+VLOOKUP(A78,'[1]2026'!$C$6:$D$234,2,FALSE)</f>
        <v>MENOR CUANTÍA</v>
      </c>
      <c r="C78" s="13">
        <v>46127</v>
      </c>
      <c r="D78" s="13">
        <v>46157</v>
      </c>
      <c r="E78" s="14">
        <v>870000000</v>
      </c>
      <c r="F78" s="13">
        <v>46213</v>
      </c>
      <c r="G78" s="13">
        <v>46213</v>
      </c>
      <c r="H78" s="16">
        <f t="shared" si="1"/>
        <v>86</v>
      </c>
      <c r="I78" s="14">
        <v>439975442</v>
      </c>
      <c r="J78" s="14">
        <f>+I78+E78</f>
        <v>1309975442</v>
      </c>
      <c r="K78" s="17">
        <v>1</v>
      </c>
    </row>
    <row r="79" spans="1:11" s="4" customFormat="1" x14ac:dyDescent="0.25">
      <c r="A79" s="12" t="s">
        <v>76</v>
      </c>
      <c r="B79" s="12" t="str">
        <f>+VLOOKUP(A79,'[1]2026'!$C$6:$D$234,2,FALSE)</f>
        <v>MÍNIMA CUANTÍA</v>
      </c>
      <c r="C79" s="13">
        <v>46127</v>
      </c>
      <c r="D79" s="13">
        <v>46387</v>
      </c>
      <c r="E79" s="14">
        <v>43830000</v>
      </c>
      <c r="F79" s="14"/>
      <c r="G79" s="15">
        <v>46387</v>
      </c>
      <c r="H79" s="16">
        <f t="shared" si="1"/>
        <v>260</v>
      </c>
      <c r="I79" s="12"/>
      <c r="J79" s="14">
        <v>43830000</v>
      </c>
      <c r="K79" s="17">
        <v>0.40769230769230769</v>
      </c>
    </row>
    <row r="80" spans="1:11" s="4" customFormat="1" x14ac:dyDescent="0.25">
      <c r="A80" s="12" t="s">
        <v>77</v>
      </c>
      <c r="B80" s="12" t="str">
        <f>+VLOOKUP(A80,'[1]2026'!$C$6:$D$234,2,FALSE)</f>
        <v>MÍNIMA CUANTÍA</v>
      </c>
      <c r="C80" s="13">
        <v>46127</v>
      </c>
      <c r="D80" s="13">
        <v>46387</v>
      </c>
      <c r="E80" s="14">
        <v>43830000</v>
      </c>
      <c r="F80" s="14"/>
      <c r="G80" s="15">
        <v>46387</v>
      </c>
      <c r="H80" s="16">
        <f t="shared" si="1"/>
        <v>260</v>
      </c>
      <c r="I80" s="12"/>
      <c r="J80" s="14">
        <v>43830000</v>
      </c>
      <c r="K80" s="17">
        <v>0.40769230769230769</v>
      </c>
    </row>
    <row r="81" spans="1:11" s="4" customFormat="1" x14ac:dyDescent="0.25">
      <c r="A81" s="12" t="s">
        <v>125</v>
      </c>
      <c r="B81" s="12" t="str">
        <f>+VLOOKUP(A81,'[1]2026'!$C$6:$D$234,2,FALSE)</f>
        <v>MÍNIMA CUANTÍA</v>
      </c>
      <c r="C81" s="13">
        <v>46127</v>
      </c>
      <c r="D81" s="13">
        <v>46387</v>
      </c>
      <c r="E81" s="14">
        <v>64800000</v>
      </c>
      <c r="F81" s="14"/>
      <c r="G81" s="15">
        <v>46387</v>
      </c>
      <c r="H81" s="16">
        <f t="shared" si="1"/>
        <v>260</v>
      </c>
      <c r="I81" s="12"/>
      <c r="J81" s="14">
        <v>64800000</v>
      </c>
      <c r="K81" s="17">
        <v>0.40769230769230769</v>
      </c>
    </row>
    <row r="82" spans="1:11" s="4" customFormat="1" x14ac:dyDescent="0.25">
      <c r="A82" s="12" t="s">
        <v>113</v>
      </c>
      <c r="B82" s="12" t="str">
        <f>+VLOOKUP(A82,'[1]2026'!$C$6:$D$234,2,FALSE)</f>
        <v>MÍNIMA CUANTÍA</v>
      </c>
      <c r="C82" s="13">
        <v>46127</v>
      </c>
      <c r="D82" s="13">
        <v>46387</v>
      </c>
      <c r="E82" s="14">
        <v>44000000</v>
      </c>
      <c r="F82" s="14"/>
      <c r="G82" s="15">
        <v>46387</v>
      </c>
      <c r="H82" s="16">
        <f t="shared" si="1"/>
        <v>260</v>
      </c>
      <c r="I82" s="12"/>
      <c r="J82" s="14">
        <v>44000000</v>
      </c>
      <c r="K82" s="17">
        <v>0.40769230769230769</v>
      </c>
    </row>
    <row r="83" spans="1:11" s="4" customFormat="1" x14ac:dyDescent="0.25">
      <c r="A83" s="12" t="s">
        <v>81</v>
      </c>
      <c r="B83" s="12" t="str">
        <f>+VLOOKUP(A83,'[1]2026'!$C$6:$D$234,2,FALSE)</f>
        <v>MÍNIMA CUANTÍA</v>
      </c>
      <c r="C83" s="13">
        <v>46127</v>
      </c>
      <c r="D83" s="13">
        <v>46387</v>
      </c>
      <c r="E83" s="14">
        <v>45980000</v>
      </c>
      <c r="F83" s="14"/>
      <c r="G83" s="15">
        <v>46387</v>
      </c>
      <c r="H83" s="16">
        <f t="shared" si="1"/>
        <v>260</v>
      </c>
      <c r="I83" s="12"/>
      <c r="J83" s="14">
        <v>45980000</v>
      </c>
      <c r="K83" s="17">
        <v>0.40769230769230769</v>
      </c>
    </row>
    <row r="84" spans="1:11" s="4" customFormat="1" x14ac:dyDescent="0.25">
      <c r="A84" s="12" t="s">
        <v>131</v>
      </c>
      <c r="B84" s="12" t="str">
        <f>+VLOOKUP(A84,'[1]2026'!$C$6:$D$234,2,FALSE)</f>
        <v>MÍNIMA CUANTÍA</v>
      </c>
      <c r="C84" s="13">
        <v>46128</v>
      </c>
      <c r="D84" s="13">
        <v>46387</v>
      </c>
      <c r="E84" s="14">
        <v>47700000</v>
      </c>
      <c r="F84" s="14"/>
      <c r="G84" s="15">
        <v>46387</v>
      </c>
      <c r="H84" s="16">
        <f t="shared" si="1"/>
        <v>259</v>
      </c>
      <c r="I84" s="14"/>
      <c r="J84" s="14">
        <v>47700000</v>
      </c>
      <c r="K84" s="17">
        <v>0.40540540540540543</v>
      </c>
    </row>
    <row r="85" spans="1:11" s="4" customFormat="1" x14ac:dyDescent="0.25">
      <c r="A85" s="12" t="s">
        <v>55</v>
      </c>
      <c r="B85" s="12" t="str">
        <f>+VLOOKUP(A85,'[1]2026'!$C$6:$D$234,2,FALSE)</f>
        <v>MÍNIMA CUANTÍA</v>
      </c>
      <c r="C85" s="13">
        <v>46132</v>
      </c>
      <c r="D85" s="13">
        <v>46387</v>
      </c>
      <c r="E85" s="14">
        <v>45980000</v>
      </c>
      <c r="F85" s="14"/>
      <c r="G85" s="15">
        <v>46387</v>
      </c>
      <c r="H85" s="16">
        <f t="shared" si="1"/>
        <v>255</v>
      </c>
      <c r="I85" s="14"/>
      <c r="J85" s="14">
        <v>45980000</v>
      </c>
      <c r="K85" s="17">
        <v>0.396078431372549</v>
      </c>
    </row>
    <row r="86" spans="1:11" s="4" customFormat="1" x14ac:dyDescent="0.25">
      <c r="A86" s="12" t="s">
        <v>10</v>
      </c>
      <c r="B86" s="12" t="str">
        <f>+VLOOKUP(A86,'[1]2026'!$C$6:$D$234,2,FALSE)</f>
        <v>MÍNIMA CUANTÍA</v>
      </c>
      <c r="C86" s="13">
        <v>46132</v>
      </c>
      <c r="D86" s="13">
        <v>46387</v>
      </c>
      <c r="E86" s="14">
        <v>43773000</v>
      </c>
      <c r="F86" s="14"/>
      <c r="G86" s="15">
        <v>46387</v>
      </c>
      <c r="H86" s="16">
        <f t="shared" si="1"/>
        <v>255</v>
      </c>
      <c r="I86" s="14"/>
      <c r="J86" s="14">
        <v>43773000</v>
      </c>
      <c r="K86" s="17">
        <v>0.396078431372549</v>
      </c>
    </row>
    <row r="87" spans="1:11" s="4" customFormat="1" x14ac:dyDescent="0.25">
      <c r="A87" s="12" t="s">
        <v>74</v>
      </c>
      <c r="B87" s="12" t="str">
        <f>+VLOOKUP(A87,'[1]2026'!$C$6:$D$234,2,FALSE)</f>
        <v>MÍNIMA CUANTÍA</v>
      </c>
      <c r="C87" s="13">
        <v>46132</v>
      </c>
      <c r="D87" s="13">
        <v>46387</v>
      </c>
      <c r="E87" s="14">
        <v>54292700</v>
      </c>
      <c r="F87" s="14"/>
      <c r="G87" s="15">
        <v>46387</v>
      </c>
      <c r="H87" s="16">
        <f t="shared" si="1"/>
        <v>255</v>
      </c>
      <c r="I87" s="12"/>
      <c r="J87" s="14">
        <v>54292700</v>
      </c>
      <c r="K87" s="17">
        <v>0.396078431372549</v>
      </c>
    </row>
    <row r="88" spans="1:11" s="4" customFormat="1" x14ac:dyDescent="0.25">
      <c r="A88" s="12" t="s">
        <v>130</v>
      </c>
      <c r="B88" s="12" t="str">
        <f>+VLOOKUP(A88,'[1]2026'!$C$6:$D$234,2,FALSE)</f>
        <v>MÍNIMA CUANTÍA</v>
      </c>
      <c r="C88" s="13">
        <v>46132</v>
      </c>
      <c r="D88" s="13">
        <v>46387</v>
      </c>
      <c r="E88" s="14">
        <v>49355900</v>
      </c>
      <c r="F88" s="14"/>
      <c r="G88" s="15">
        <v>46387</v>
      </c>
      <c r="H88" s="16">
        <f t="shared" si="1"/>
        <v>255</v>
      </c>
      <c r="I88" s="12"/>
      <c r="J88" s="14">
        <v>49355900</v>
      </c>
      <c r="K88" s="17">
        <v>0.396078431372549</v>
      </c>
    </row>
    <row r="89" spans="1:11" s="4" customFormat="1" x14ac:dyDescent="0.25">
      <c r="A89" s="12" t="s">
        <v>84</v>
      </c>
      <c r="B89" s="12" t="str">
        <f>+VLOOKUP(A89,'[1]2026'!$C$6:$D$234,2,FALSE)</f>
        <v>MÍNIMA CUANTÍA</v>
      </c>
      <c r="C89" s="13">
        <v>46132</v>
      </c>
      <c r="D89" s="13">
        <v>46387</v>
      </c>
      <c r="E89" s="14">
        <v>43772625</v>
      </c>
      <c r="F89" s="14"/>
      <c r="G89" s="15">
        <v>46387</v>
      </c>
      <c r="H89" s="16">
        <f t="shared" si="1"/>
        <v>255</v>
      </c>
      <c r="I89" s="12"/>
      <c r="J89" s="14">
        <v>43772625</v>
      </c>
      <c r="K89" s="17">
        <v>0.396078431372549</v>
      </c>
    </row>
    <row r="90" spans="1:11" s="4" customFormat="1" x14ac:dyDescent="0.25">
      <c r="A90" s="12" t="s">
        <v>87</v>
      </c>
      <c r="B90" s="12" t="str">
        <f>+VLOOKUP(A90,'[1]2026'!$C$6:$D$234,2,FALSE)</f>
        <v>MÍNIMA CUANTÍA</v>
      </c>
      <c r="C90" s="13">
        <v>46132</v>
      </c>
      <c r="D90" s="13">
        <v>46387</v>
      </c>
      <c r="E90" s="14">
        <v>50400000</v>
      </c>
      <c r="F90" s="14"/>
      <c r="G90" s="15">
        <v>46387</v>
      </c>
      <c r="H90" s="16">
        <f t="shared" si="1"/>
        <v>255</v>
      </c>
      <c r="I90" s="12"/>
      <c r="J90" s="14">
        <v>50400000</v>
      </c>
      <c r="K90" s="17">
        <v>0.396078431372549</v>
      </c>
    </row>
    <row r="91" spans="1:11" s="4" customFormat="1" x14ac:dyDescent="0.25">
      <c r="A91" s="12" t="s">
        <v>103</v>
      </c>
      <c r="B91" s="12" t="str">
        <f>+VLOOKUP(A91,'[1]2026'!$C$6:$D$234,2,FALSE)</f>
        <v>MÍNIMA CUANTÍA</v>
      </c>
      <c r="C91" s="13">
        <v>46132</v>
      </c>
      <c r="D91" s="13">
        <v>46387</v>
      </c>
      <c r="E91" s="14">
        <v>43800003</v>
      </c>
      <c r="F91" s="14"/>
      <c r="G91" s="15">
        <v>46387</v>
      </c>
      <c r="H91" s="16">
        <f t="shared" si="1"/>
        <v>255</v>
      </c>
      <c r="I91" s="12"/>
      <c r="J91" s="14">
        <v>43800003</v>
      </c>
      <c r="K91" s="17">
        <v>0.396078431372549</v>
      </c>
    </row>
    <row r="92" spans="1:11" s="4" customFormat="1" x14ac:dyDescent="0.25">
      <c r="A92" s="12" t="s">
        <v>93</v>
      </c>
      <c r="B92" s="12" t="str">
        <f>+VLOOKUP(A92,'[1]2026'!$C$6:$D$234,2,FALSE)</f>
        <v>MÍNIMA CUANTÍA</v>
      </c>
      <c r="C92" s="13">
        <v>46132</v>
      </c>
      <c r="D92" s="13">
        <v>46387</v>
      </c>
      <c r="E92" s="14">
        <v>43800003</v>
      </c>
      <c r="F92" s="14"/>
      <c r="G92" s="15">
        <v>46387</v>
      </c>
      <c r="H92" s="16">
        <f t="shared" si="1"/>
        <v>255</v>
      </c>
      <c r="I92" s="12"/>
      <c r="J92" s="14">
        <v>43800003</v>
      </c>
      <c r="K92" s="17">
        <v>0.396078431372549</v>
      </c>
    </row>
    <row r="93" spans="1:11" s="4" customFormat="1" x14ac:dyDescent="0.25">
      <c r="A93" s="12" t="s">
        <v>94</v>
      </c>
      <c r="B93" s="12" t="str">
        <f>+VLOOKUP(A93,'[1]2026'!$C$6:$D$234,2,FALSE)</f>
        <v>MÍNIMA CUANTÍA</v>
      </c>
      <c r="C93" s="13">
        <v>46132</v>
      </c>
      <c r="D93" s="13">
        <v>46387</v>
      </c>
      <c r="E93" s="14">
        <v>43800003</v>
      </c>
      <c r="F93" s="14"/>
      <c r="G93" s="15">
        <v>46387</v>
      </c>
      <c r="H93" s="16">
        <f t="shared" si="1"/>
        <v>255</v>
      </c>
      <c r="I93" s="12"/>
      <c r="J93" s="14">
        <v>43800003</v>
      </c>
      <c r="K93" s="17">
        <v>0.396078431372549</v>
      </c>
    </row>
    <row r="94" spans="1:11" s="4" customFormat="1" x14ac:dyDescent="0.25">
      <c r="A94" s="12" t="s">
        <v>95</v>
      </c>
      <c r="B94" s="12" t="str">
        <f>+VLOOKUP(A94,'[1]2026'!$C$6:$D$234,2,FALSE)</f>
        <v>MÍNIMA CUANTÍA</v>
      </c>
      <c r="C94" s="13">
        <v>46132</v>
      </c>
      <c r="D94" s="13">
        <v>46387</v>
      </c>
      <c r="E94" s="14">
        <v>43800003</v>
      </c>
      <c r="F94" s="14"/>
      <c r="G94" s="15">
        <v>46387</v>
      </c>
      <c r="H94" s="16">
        <f t="shared" si="1"/>
        <v>255</v>
      </c>
      <c r="I94" s="12"/>
      <c r="J94" s="14">
        <v>43800003</v>
      </c>
      <c r="K94" s="17">
        <v>0.396078431372549</v>
      </c>
    </row>
    <row r="95" spans="1:11" s="4" customFormat="1" x14ac:dyDescent="0.25">
      <c r="A95" s="12" t="s">
        <v>96</v>
      </c>
      <c r="B95" s="12" t="str">
        <f>+VLOOKUP(A95,'[1]2026'!$C$6:$D$234,2,FALSE)</f>
        <v>MÍNIMA CUANTÍA</v>
      </c>
      <c r="C95" s="13">
        <v>46132</v>
      </c>
      <c r="D95" s="13">
        <v>46387</v>
      </c>
      <c r="E95" s="14">
        <v>43800003</v>
      </c>
      <c r="F95" s="14"/>
      <c r="G95" s="15">
        <v>46387</v>
      </c>
      <c r="H95" s="16">
        <f t="shared" si="1"/>
        <v>255</v>
      </c>
      <c r="I95" s="12"/>
      <c r="J95" s="14">
        <v>43800003</v>
      </c>
      <c r="K95" s="17">
        <v>0.396078431372549</v>
      </c>
    </row>
    <row r="96" spans="1:11" s="4" customFormat="1" x14ac:dyDescent="0.25">
      <c r="A96" s="12" t="s">
        <v>98</v>
      </c>
      <c r="B96" s="12" t="str">
        <f>+VLOOKUP(A96,'[1]2026'!$C$6:$D$234,2,FALSE)</f>
        <v>MÍNIMA CUANTÍA</v>
      </c>
      <c r="C96" s="13">
        <v>46132</v>
      </c>
      <c r="D96" s="13">
        <v>46387</v>
      </c>
      <c r="E96" s="14">
        <v>43800003</v>
      </c>
      <c r="F96" s="14"/>
      <c r="G96" s="15">
        <v>46387</v>
      </c>
      <c r="H96" s="16">
        <f t="shared" si="1"/>
        <v>255</v>
      </c>
      <c r="I96" s="12"/>
      <c r="J96" s="14">
        <v>43800003</v>
      </c>
      <c r="K96" s="17">
        <v>0.396078431372549</v>
      </c>
    </row>
    <row r="97" spans="1:11" s="4" customFormat="1" x14ac:dyDescent="0.25">
      <c r="A97" s="12" t="s">
        <v>99</v>
      </c>
      <c r="B97" s="12" t="str">
        <f>+VLOOKUP(A97,'[1]2026'!$C$6:$D$234,2,FALSE)</f>
        <v>MÍNIMA CUANTÍA</v>
      </c>
      <c r="C97" s="13">
        <v>46132</v>
      </c>
      <c r="D97" s="13">
        <v>46387</v>
      </c>
      <c r="E97" s="14">
        <v>43800003</v>
      </c>
      <c r="F97" s="14"/>
      <c r="G97" s="15">
        <v>46387</v>
      </c>
      <c r="H97" s="16">
        <f t="shared" si="1"/>
        <v>255</v>
      </c>
      <c r="I97" s="12"/>
      <c r="J97" s="14">
        <v>43800003</v>
      </c>
      <c r="K97" s="17">
        <v>0.396078431372549</v>
      </c>
    </row>
    <row r="98" spans="1:11" s="4" customFormat="1" x14ac:dyDescent="0.25">
      <c r="A98" s="12" t="s">
        <v>109</v>
      </c>
      <c r="B98" s="12" t="str">
        <f>+VLOOKUP(A98,'[1]2026'!$C$6:$D$234,2,FALSE)</f>
        <v>MÍNIMA CUANTÍA</v>
      </c>
      <c r="C98" s="13">
        <v>46132</v>
      </c>
      <c r="D98" s="13">
        <v>46387</v>
      </c>
      <c r="E98" s="14">
        <v>47700000</v>
      </c>
      <c r="F98" s="14"/>
      <c r="G98" s="15">
        <v>46387</v>
      </c>
      <c r="H98" s="16">
        <f t="shared" si="1"/>
        <v>255</v>
      </c>
      <c r="I98" s="14"/>
      <c r="J98" s="14">
        <v>47700000</v>
      </c>
      <c r="K98" s="17">
        <v>0.396078431372549</v>
      </c>
    </row>
    <row r="99" spans="1:11" s="4" customFormat="1" x14ac:dyDescent="0.25">
      <c r="A99" s="12" t="s">
        <v>111</v>
      </c>
      <c r="B99" s="12" t="str">
        <f>+VLOOKUP(A99,'[1]2026'!$C$6:$D$234,2,FALSE)</f>
        <v>MÍNIMA CUANTÍA</v>
      </c>
      <c r="C99" s="13">
        <v>46132</v>
      </c>
      <c r="D99" s="13">
        <v>46387</v>
      </c>
      <c r="E99" s="14">
        <v>49500000</v>
      </c>
      <c r="F99" s="14"/>
      <c r="G99" s="15">
        <v>46387</v>
      </c>
      <c r="H99" s="16">
        <f t="shared" si="1"/>
        <v>255</v>
      </c>
      <c r="I99" s="14"/>
      <c r="J99" s="14">
        <v>49500000</v>
      </c>
      <c r="K99" s="17">
        <v>0.396078431372549</v>
      </c>
    </row>
    <row r="100" spans="1:11" s="4" customFormat="1" x14ac:dyDescent="0.25">
      <c r="A100" s="12" t="s">
        <v>112</v>
      </c>
      <c r="B100" s="12" t="str">
        <f>+VLOOKUP(A100,'[1]2026'!$C$6:$D$234,2,FALSE)</f>
        <v>MÍNIMA CUANTÍA</v>
      </c>
      <c r="C100" s="13">
        <v>46132</v>
      </c>
      <c r="D100" s="13">
        <v>46387</v>
      </c>
      <c r="E100" s="14">
        <v>43830000</v>
      </c>
      <c r="F100" s="14"/>
      <c r="G100" s="15">
        <v>46387</v>
      </c>
      <c r="H100" s="16">
        <f t="shared" si="1"/>
        <v>255</v>
      </c>
      <c r="I100" s="14"/>
      <c r="J100" s="14">
        <v>43830000</v>
      </c>
      <c r="K100" s="17">
        <v>0.396078431372549</v>
      </c>
    </row>
    <row r="101" spans="1:11" s="4" customFormat="1" x14ac:dyDescent="0.25">
      <c r="A101" s="12" t="s">
        <v>90</v>
      </c>
      <c r="B101" s="12" t="str">
        <f>+VLOOKUP(A101,'[1]2026'!$C$6:$D$234,2,FALSE)</f>
        <v>MÍNIMA CUANTÍA</v>
      </c>
      <c r="C101" s="13">
        <v>46132</v>
      </c>
      <c r="D101" s="13">
        <v>46387</v>
      </c>
      <c r="E101" s="14">
        <v>49500000</v>
      </c>
      <c r="F101" s="14"/>
      <c r="G101" s="15">
        <v>46387</v>
      </c>
      <c r="H101" s="16">
        <f t="shared" si="1"/>
        <v>255</v>
      </c>
      <c r="I101" s="12"/>
      <c r="J101" s="14">
        <v>49500000</v>
      </c>
      <c r="K101" s="17">
        <v>0.396078431372549</v>
      </c>
    </row>
    <row r="102" spans="1:11" s="4" customFormat="1" x14ac:dyDescent="0.25">
      <c r="A102" s="12" t="s">
        <v>12</v>
      </c>
      <c r="B102" s="12" t="str">
        <f>+VLOOKUP(A102,'[1]2026'!$C$6:$D$234,2,FALSE)</f>
        <v>MÍNIMA CUANTÍA</v>
      </c>
      <c r="C102" s="13">
        <v>46132</v>
      </c>
      <c r="D102" s="13">
        <v>46387</v>
      </c>
      <c r="E102" s="14">
        <v>49500000</v>
      </c>
      <c r="F102" s="14"/>
      <c r="G102" s="15">
        <v>46387</v>
      </c>
      <c r="H102" s="16">
        <f t="shared" si="1"/>
        <v>255</v>
      </c>
      <c r="I102" s="14"/>
      <c r="J102" s="14">
        <v>49500000</v>
      </c>
      <c r="K102" s="17">
        <v>0.396078431372549</v>
      </c>
    </row>
    <row r="103" spans="1:11" s="4" customFormat="1" x14ac:dyDescent="0.25">
      <c r="A103" s="12" t="s">
        <v>119</v>
      </c>
      <c r="B103" s="12" t="str">
        <f>+VLOOKUP(A103,'[1]2026'!$C$6:$D$234,2,FALSE)</f>
        <v>MÍNIMA CUANTÍA</v>
      </c>
      <c r="C103" s="13">
        <v>46132</v>
      </c>
      <c r="D103" s="13">
        <v>46387</v>
      </c>
      <c r="E103" s="14">
        <v>49500000</v>
      </c>
      <c r="F103" s="14"/>
      <c r="G103" s="15">
        <v>46387</v>
      </c>
      <c r="H103" s="16">
        <f t="shared" si="1"/>
        <v>255</v>
      </c>
      <c r="I103" s="12"/>
      <c r="J103" s="14">
        <v>49500000</v>
      </c>
      <c r="K103" s="17">
        <v>0.396078431372549</v>
      </c>
    </row>
    <row r="104" spans="1:11" s="4" customFormat="1" x14ac:dyDescent="0.25">
      <c r="A104" s="12" t="s">
        <v>121</v>
      </c>
      <c r="B104" s="12" t="str">
        <f>+VLOOKUP(A104,'[1]2026'!$C$6:$D$234,2,FALSE)</f>
        <v>MÍNIMA CUANTÍA</v>
      </c>
      <c r="C104" s="13">
        <v>46132</v>
      </c>
      <c r="D104" s="13">
        <v>46387</v>
      </c>
      <c r="E104" s="14">
        <v>49500000</v>
      </c>
      <c r="F104" s="14"/>
      <c r="G104" s="15">
        <v>46387</v>
      </c>
      <c r="H104" s="16">
        <f t="shared" si="1"/>
        <v>255</v>
      </c>
      <c r="I104" s="12"/>
      <c r="J104" s="14">
        <v>49500000</v>
      </c>
      <c r="K104" s="17">
        <v>0.396078431372549</v>
      </c>
    </row>
    <row r="105" spans="1:11" s="4" customFormat="1" x14ac:dyDescent="0.25">
      <c r="A105" s="12" t="s">
        <v>79</v>
      </c>
      <c r="B105" s="12" t="str">
        <f>+VLOOKUP(A105,'[1]2026'!$C$6:$D$234,2,FALSE)</f>
        <v>MÍNIMA CUANTÍA</v>
      </c>
      <c r="C105" s="13">
        <v>46132</v>
      </c>
      <c r="D105" s="13">
        <v>46387</v>
      </c>
      <c r="E105" s="14">
        <v>43830000</v>
      </c>
      <c r="F105" s="14"/>
      <c r="G105" s="15">
        <v>46387</v>
      </c>
      <c r="H105" s="16">
        <f t="shared" si="1"/>
        <v>255</v>
      </c>
      <c r="I105" s="12"/>
      <c r="J105" s="14">
        <v>43830000</v>
      </c>
      <c r="K105" s="17">
        <v>0.396078431372549</v>
      </c>
    </row>
    <row r="106" spans="1:11" s="4" customFormat="1" x14ac:dyDescent="0.25">
      <c r="A106" s="12" t="s">
        <v>78</v>
      </c>
      <c r="B106" s="12" t="str">
        <f>+VLOOKUP(A106,'[1]2026'!$C$6:$D$234,2,FALSE)</f>
        <v>MÍNIMA CUANTÍA</v>
      </c>
      <c r="C106" s="13">
        <v>46132</v>
      </c>
      <c r="D106" s="13">
        <v>46387</v>
      </c>
      <c r="E106" s="14">
        <v>43830000</v>
      </c>
      <c r="F106" s="14"/>
      <c r="G106" s="15">
        <v>46387</v>
      </c>
      <c r="H106" s="16">
        <f t="shared" si="1"/>
        <v>255</v>
      </c>
      <c r="I106" s="12"/>
      <c r="J106" s="14">
        <v>43830000</v>
      </c>
      <c r="K106" s="17">
        <v>0.396078431372549</v>
      </c>
    </row>
    <row r="107" spans="1:11" s="4" customFormat="1" x14ac:dyDescent="0.25">
      <c r="A107" s="12" t="s">
        <v>80</v>
      </c>
      <c r="B107" s="12" t="str">
        <f>+VLOOKUP(A107,'[1]2026'!$C$6:$D$234,2,FALSE)</f>
        <v>MÍNIMA CUANTÍA</v>
      </c>
      <c r="C107" s="13">
        <v>46132</v>
      </c>
      <c r="D107" s="13">
        <v>46387</v>
      </c>
      <c r="E107" s="14">
        <v>43830000</v>
      </c>
      <c r="F107" s="14"/>
      <c r="G107" s="15">
        <v>46387</v>
      </c>
      <c r="H107" s="16">
        <f t="shared" si="1"/>
        <v>255</v>
      </c>
      <c r="I107" s="12"/>
      <c r="J107" s="14">
        <v>43830000</v>
      </c>
      <c r="K107" s="17">
        <v>0.396078431372549</v>
      </c>
    </row>
    <row r="108" spans="1:11" s="4" customFormat="1" x14ac:dyDescent="0.25">
      <c r="A108" s="12" t="s">
        <v>127</v>
      </c>
      <c r="B108" s="12" t="str">
        <f>+VLOOKUP(A108,'[1]2026'!$C$6:$D$234,2,FALSE)</f>
        <v>MÍNIMA CUANTÍA</v>
      </c>
      <c r="C108" s="13">
        <v>46132</v>
      </c>
      <c r="D108" s="13">
        <v>46387</v>
      </c>
      <c r="E108" s="14">
        <v>44100000</v>
      </c>
      <c r="F108" s="14"/>
      <c r="G108" s="15">
        <v>46387</v>
      </c>
      <c r="H108" s="16">
        <f t="shared" si="1"/>
        <v>255</v>
      </c>
      <c r="I108" s="12"/>
      <c r="J108" s="14">
        <v>44100000</v>
      </c>
      <c r="K108" s="17">
        <v>0.396078431372549</v>
      </c>
    </row>
    <row r="109" spans="1:11" s="4" customFormat="1" x14ac:dyDescent="0.25">
      <c r="A109" s="12" t="s">
        <v>128</v>
      </c>
      <c r="B109" s="12" t="str">
        <f>+VLOOKUP(A109,'[1]2026'!$C$6:$D$234,2,FALSE)</f>
        <v>MÍNIMA CUANTÍA</v>
      </c>
      <c r="C109" s="13">
        <v>46132</v>
      </c>
      <c r="D109" s="13">
        <v>46387</v>
      </c>
      <c r="E109" s="14">
        <v>50400000</v>
      </c>
      <c r="F109" s="14"/>
      <c r="G109" s="15">
        <v>46387</v>
      </c>
      <c r="H109" s="16">
        <f t="shared" si="1"/>
        <v>255</v>
      </c>
      <c r="I109" s="12"/>
      <c r="J109" s="14">
        <v>50400000</v>
      </c>
      <c r="K109" s="17">
        <v>0.396078431372549</v>
      </c>
    </row>
    <row r="110" spans="1:11" s="4" customFormat="1" x14ac:dyDescent="0.25">
      <c r="A110" s="12" t="s">
        <v>129</v>
      </c>
      <c r="B110" s="12" t="str">
        <f>+VLOOKUP(A110,'[1]2026'!$C$6:$D$234,2,FALSE)</f>
        <v>MÍNIMA CUANTÍA</v>
      </c>
      <c r="C110" s="13">
        <v>46132</v>
      </c>
      <c r="D110" s="13">
        <v>46387</v>
      </c>
      <c r="E110" s="14">
        <v>44100000</v>
      </c>
      <c r="F110" s="14"/>
      <c r="G110" s="15">
        <v>46387</v>
      </c>
      <c r="H110" s="16">
        <f t="shared" si="1"/>
        <v>255</v>
      </c>
      <c r="I110" s="12"/>
      <c r="J110" s="14">
        <v>44100000</v>
      </c>
      <c r="K110" s="17">
        <v>0.396078431372549</v>
      </c>
    </row>
    <row r="111" spans="1:11" s="4" customFormat="1" x14ac:dyDescent="0.25">
      <c r="A111" s="12" t="s">
        <v>137</v>
      </c>
      <c r="B111" s="12" t="str">
        <f>+VLOOKUP(A111,'[1]2026'!$C$6:$D$234,2,FALSE)</f>
        <v>MÍNIMA CUANTÍA</v>
      </c>
      <c r="C111" s="13">
        <v>46132</v>
      </c>
      <c r="D111" s="13">
        <v>46387</v>
      </c>
      <c r="E111" s="14">
        <v>46800000</v>
      </c>
      <c r="F111" s="14"/>
      <c r="G111" s="15">
        <v>46387</v>
      </c>
      <c r="H111" s="16">
        <f t="shared" si="1"/>
        <v>255</v>
      </c>
      <c r="I111" s="14"/>
      <c r="J111" s="14">
        <v>46800000</v>
      </c>
      <c r="K111" s="17">
        <v>0.396078431372549</v>
      </c>
    </row>
    <row r="112" spans="1:11" s="4" customFormat="1" x14ac:dyDescent="0.25">
      <c r="A112" s="12" t="s">
        <v>138</v>
      </c>
      <c r="B112" s="12" t="str">
        <f>+VLOOKUP(A112,'[1]2026'!$C$6:$D$234,2,FALSE)</f>
        <v>MÍNIMA CUANTÍA</v>
      </c>
      <c r="C112" s="13">
        <v>46132</v>
      </c>
      <c r="D112" s="13">
        <v>46387</v>
      </c>
      <c r="E112" s="14">
        <v>44100000</v>
      </c>
      <c r="F112" s="14"/>
      <c r="G112" s="15">
        <v>46387</v>
      </c>
      <c r="H112" s="16">
        <f t="shared" si="1"/>
        <v>255</v>
      </c>
      <c r="I112" s="14"/>
      <c r="J112" s="14">
        <v>44100000</v>
      </c>
      <c r="K112" s="17">
        <v>0.396078431372549</v>
      </c>
    </row>
    <row r="113" spans="1:11" s="4" customFormat="1" x14ac:dyDescent="0.25">
      <c r="A113" s="12" t="s">
        <v>104</v>
      </c>
      <c r="B113" s="12" t="str">
        <f>+VLOOKUP(A113,'[1]2026'!$C$6:$D$234,2,FALSE)</f>
        <v>MÍNIMA CUANTÍA</v>
      </c>
      <c r="C113" s="13">
        <v>46132</v>
      </c>
      <c r="D113" s="13">
        <v>46387</v>
      </c>
      <c r="E113" s="14">
        <v>49500000</v>
      </c>
      <c r="F113" s="14"/>
      <c r="G113" s="15">
        <v>46387</v>
      </c>
      <c r="H113" s="16">
        <f t="shared" si="1"/>
        <v>255</v>
      </c>
      <c r="I113" s="12"/>
      <c r="J113" s="14">
        <v>49500000</v>
      </c>
      <c r="K113" s="17">
        <v>0.396078431372549</v>
      </c>
    </row>
    <row r="114" spans="1:11" s="4" customFormat="1" x14ac:dyDescent="0.25">
      <c r="A114" s="12" t="s">
        <v>105</v>
      </c>
      <c r="B114" s="12" t="str">
        <f>+VLOOKUP(A114,'[1]2026'!$C$6:$D$234,2,FALSE)</f>
        <v>MÍNIMA CUANTÍA</v>
      </c>
      <c r="C114" s="13">
        <v>46132</v>
      </c>
      <c r="D114" s="13">
        <v>46387</v>
      </c>
      <c r="E114" s="14">
        <v>69300000</v>
      </c>
      <c r="F114" s="14"/>
      <c r="G114" s="15">
        <v>46387</v>
      </c>
      <c r="H114" s="16">
        <f t="shared" si="1"/>
        <v>255</v>
      </c>
      <c r="I114" s="12"/>
      <c r="J114" s="14">
        <v>69300000</v>
      </c>
      <c r="K114" s="17">
        <v>0.396078431372549</v>
      </c>
    </row>
    <row r="115" spans="1:11" s="4" customFormat="1" x14ac:dyDescent="0.25">
      <c r="A115" s="12" t="s">
        <v>132</v>
      </c>
      <c r="B115" s="12" t="str">
        <f>+VLOOKUP(A115,'[1]2026'!$C$6:$D$234,2,FALSE)</f>
        <v>MÍNIMA CUANTÍA</v>
      </c>
      <c r="C115" s="13">
        <v>46132</v>
      </c>
      <c r="D115" s="13">
        <v>46387</v>
      </c>
      <c r="E115" s="14">
        <v>54000000</v>
      </c>
      <c r="F115" s="14"/>
      <c r="G115" s="15">
        <v>46387</v>
      </c>
      <c r="H115" s="16">
        <f t="shared" si="1"/>
        <v>255</v>
      </c>
      <c r="I115" s="12"/>
      <c r="J115" s="14">
        <v>54000000</v>
      </c>
      <c r="K115" s="17">
        <v>0.396078431372549</v>
      </c>
    </row>
    <row r="116" spans="1:11" s="4" customFormat="1" x14ac:dyDescent="0.25">
      <c r="A116" s="12" t="s">
        <v>89</v>
      </c>
      <c r="B116" s="12" t="str">
        <f>+VLOOKUP(A116,'[1]2026'!$C$6:$D$234,2,FALSE)</f>
        <v>MÍNIMA CUANTÍA</v>
      </c>
      <c r="C116" s="13">
        <v>46132</v>
      </c>
      <c r="D116" s="13">
        <v>46387</v>
      </c>
      <c r="E116" s="14">
        <v>52030000</v>
      </c>
      <c r="F116" s="14"/>
      <c r="G116" s="15">
        <v>46387</v>
      </c>
      <c r="H116" s="16">
        <f t="shared" si="1"/>
        <v>255</v>
      </c>
      <c r="I116" s="12"/>
      <c r="J116" s="14">
        <v>52030000</v>
      </c>
      <c r="K116" s="17">
        <v>0.396078431372549</v>
      </c>
    </row>
    <row r="117" spans="1:11" s="4" customFormat="1" x14ac:dyDescent="0.25">
      <c r="A117" s="12" t="s">
        <v>123</v>
      </c>
      <c r="B117" s="12" t="str">
        <f>+VLOOKUP(A117,'[1]2026'!$C$6:$D$234,2,FALSE)</f>
        <v>MÍNIMA CUANTÍA</v>
      </c>
      <c r="C117" s="13">
        <v>46132</v>
      </c>
      <c r="D117" s="13">
        <v>46387</v>
      </c>
      <c r="E117" s="14">
        <v>50662700</v>
      </c>
      <c r="F117" s="14"/>
      <c r="G117" s="15">
        <v>46387</v>
      </c>
      <c r="H117" s="16">
        <f t="shared" si="1"/>
        <v>255</v>
      </c>
      <c r="I117" s="12"/>
      <c r="J117" s="14">
        <v>50662700</v>
      </c>
      <c r="K117" s="17">
        <v>0.396078431372549</v>
      </c>
    </row>
    <row r="118" spans="1:11" s="4" customFormat="1" x14ac:dyDescent="0.25">
      <c r="A118" s="12" t="s">
        <v>82</v>
      </c>
      <c r="B118" s="12" t="str">
        <f>+VLOOKUP(A118,'[1]2026'!$C$6:$D$234,2,FALSE)</f>
        <v>MÍNIMA CUANTÍA</v>
      </c>
      <c r="C118" s="13">
        <v>46133</v>
      </c>
      <c r="D118" s="13">
        <v>46387</v>
      </c>
      <c r="E118" s="14">
        <v>43772625</v>
      </c>
      <c r="F118" s="14"/>
      <c r="G118" s="15">
        <v>46387</v>
      </c>
      <c r="H118" s="16">
        <f t="shared" si="1"/>
        <v>254</v>
      </c>
      <c r="I118" s="12"/>
      <c r="J118" s="14">
        <v>43772625</v>
      </c>
      <c r="K118" s="17">
        <v>0.39370078740157483</v>
      </c>
    </row>
    <row r="119" spans="1:11" s="4" customFormat="1" x14ac:dyDescent="0.25">
      <c r="A119" s="12" t="s">
        <v>108</v>
      </c>
      <c r="B119" s="12" t="str">
        <f>+VLOOKUP(A119,'[1]2026'!$C$6:$D$234,2,FALSE)</f>
        <v>MÍNIMA CUANTÍA</v>
      </c>
      <c r="C119" s="13">
        <v>46133</v>
      </c>
      <c r="D119" s="13">
        <v>46387</v>
      </c>
      <c r="E119" s="14">
        <v>47700000</v>
      </c>
      <c r="F119" s="14"/>
      <c r="G119" s="15">
        <v>46387</v>
      </c>
      <c r="H119" s="16">
        <f t="shared" si="1"/>
        <v>254</v>
      </c>
      <c r="I119" s="12"/>
      <c r="J119" s="14">
        <v>47700000</v>
      </c>
      <c r="K119" s="17">
        <v>0.39370078740157483</v>
      </c>
    </row>
    <row r="120" spans="1:11" s="4" customFormat="1" x14ac:dyDescent="0.25">
      <c r="A120" s="12" t="s">
        <v>92</v>
      </c>
      <c r="B120" s="12" t="str">
        <f>+VLOOKUP(A120,'[1]2026'!$C$6:$D$234,2,FALSE)</f>
        <v>MÍNIMA CUANTÍA</v>
      </c>
      <c r="C120" s="13">
        <v>46133</v>
      </c>
      <c r="D120" s="13">
        <v>46387</v>
      </c>
      <c r="E120" s="14">
        <v>74250000</v>
      </c>
      <c r="F120" s="14"/>
      <c r="G120" s="15">
        <v>46387</v>
      </c>
      <c r="H120" s="16">
        <f t="shared" si="1"/>
        <v>254</v>
      </c>
      <c r="I120" s="12"/>
      <c r="J120" s="14">
        <v>74250000</v>
      </c>
      <c r="K120" s="17">
        <v>0.39370078740157483</v>
      </c>
    </row>
    <row r="121" spans="1:11" s="4" customFormat="1" x14ac:dyDescent="0.25">
      <c r="A121" s="12" t="s">
        <v>72</v>
      </c>
      <c r="B121" s="12" t="str">
        <f>+VLOOKUP(A121,'[1]2026'!$C$6:$D$234,2,FALSE)</f>
        <v>MÍNIMA CUANTÍA</v>
      </c>
      <c r="C121" s="13">
        <v>46135</v>
      </c>
      <c r="D121" s="13">
        <v>46387</v>
      </c>
      <c r="E121" s="14">
        <v>50578000</v>
      </c>
      <c r="F121" s="14"/>
      <c r="G121" s="15">
        <v>46387</v>
      </c>
      <c r="H121" s="16">
        <f t="shared" si="1"/>
        <v>252</v>
      </c>
      <c r="I121" s="12"/>
      <c r="J121" s="14">
        <v>50578000</v>
      </c>
      <c r="K121" s="17">
        <v>0.3888888888888889</v>
      </c>
    </row>
    <row r="122" spans="1:11" s="4" customFormat="1" x14ac:dyDescent="0.25">
      <c r="A122" s="12" t="s">
        <v>106</v>
      </c>
      <c r="B122" s="12" t="str">
        <f>+VLOOKUP(A122,'[1]2026'!$C$6:$D$234,2,FALSE)</f>
        <v>MÍNIMA CUANTÍA</v>
      </c>
      <c r="C122" s="13">
        <v>46135</v>
      </c>
      <c r="D122" s="13">
        <v>46387</v>
      </c>
      <c r="E122" s="14">
        <v>45980000</v>
      </c>
      <c r="F122" s="14"/>
      <c r="G122" s="15">
        <v>46387</v>
      </c>
      <c r="H122" s="16">
        <f t="shared" si="1"/>
        <v>252</v>
      </c>
      <c r="I122" s="12"/>
      <c r="J122" s="14">
        <v>45980000</v>
      </c>
      <c r="K122" s="17">
        <v>0.3888888888888889</v>
      </c>
    </row>
    <row r="123" spans="1:11" s="4" customFormat="1" x14ac:dyDescent="0.25">
      <c r="A123" s="12" t="s">
        <v>88</v>
      </c>
      <c r="B123" s="12" t="str">
        <f>+VLOOKUP(A123,'[1]2026'!$C$6:$D$234,2,FALSE)</f>
        <v>MÍNIMA CUANTÍA</v>
      </c>
      <c r="C123" s="13">
        <v>46136</v>
      </c>
      <c r="D123" s="13">
        <v>46387</v>
      </c>
      <c r="E123" s="14">
        <v>43772625</v>
      </c>
      <c r="F123" s="14"/>
      <c r="G123" s="15">
        <v>46387</v>
      </c>
      <c r="H123" s="16">
        <f t="shared" si="1"/>
        <v>251</v>
      </c>
      <c r="I123" s="12"/>
      <c r="J123" s="14">
        <v>43772625</v>
      </c>
      <c r="K123" s="17">
        <v>0.38645418326693226</v>
      </c>
    </row>
    <row r="124" spans="1:11" s="4" customFormat="1" x14ac:dyDescent="0.25">
      <c r="A124" s="12" t="s">
        <v>133</v>
      </c>
      <c r="B124" s="12" t="str">
        <f>+VLOOKUP(A124,'[1]2026'!$C$6:$D$234,2,FALSE)</f>
        <v>MÍNIMA CUANTÍA</v>
      </c>
      <c r="C124" s="13">
        <v>46136</v>
      </c>
      <c r="D124" s="13">
        <v>46387</v>
      </c>
      <c r="E124" s="14">
        <v>49500000</v>
      </c>
      <c r="F124" s="14"/>
      <c r="G124" s="15">
        <v>46387</v>
      </c>
      <c r="H124" s="16">
        <f t="shared" si="1"/>
        <v>251</v>
      </c>
      <c r="I124" s="14"/>
      <c r="J124" s="14">
        <v>49500000</v>
      </c>
      <c r="K124" s="17">
        <v>0.38645418326693226</v>
      </c>
    </row>
    <row r="125" spans="1:11" s="4" customFormat="1" x14ac:dyDescent="0.25">
      <c r="A125" s="12" t="s">
        <v>120</v>
      </c>
      <c r="B125" s="12" t="str">
        <f>+VLOOKUP(A125,'[1]2026'!$C$6:$D$234,2,FALSE)</f>
        <v>MÍNIMA CUANTÍA</v>
      </c>
      <c r="C125" s="13">
        <v>46136</v>
      </c>
      <c r="D125" s="13">
        <v>46387</v>
      </c>
      <c r="E125" s="14">
        <v>49500000</v>
      </c>
      <c r="F125" s="14"/>
      <c r="G125" s="15">
        <v>46387</v>
      </c>
      <c r="H125" s="16">
        <f t="shared" si="1"/>
        <v>251</v>
      </c>
      <c r="I125" s="12"/>
      <c r="J125" s="14">
        <v>49500000</v>
      </c>
      <c r="K125" s="17">
        <v>0.38645418326693226</v>
      </c>
    </row>
    <row r="126" spans="1:11" s="4" customFormat="1" x14ac:dyDescent="0.25">
      <c r="A126" s="12" t="s">
        <v>4</v>
      </c>
      <c r="B126" s="12" t="str">
        <f>+VLOOKUP(A126,'[1]2026'!$C$6:$D$234,2,FALSE)</f>
        <v>MENOR CUANTÍA</v>
      </c>
      <c r="C126" s="13">
        <v>46136</v>
      </c>
      <c r="D126" s="13">
        <v>46387</v>
      </c>
      <c r="E126" s="14">
        <v>144997930</v>
      </c>
      <c r="F126" s="14"/>
      <c r="G126" s="15">
        <v>46387</v>
      </c>
      <c r="H126" s="16">
        <f t="shared" si="1"/>
        <v>251</v>
      </c>
      <c r="I126" s="14"/>
      <c r="J126" s="14">
        <v>144997930</v>
      </c>
      <c r="K126" s="17">
        <v>0.38645418326693226</v>
      </c>
    </row>
    <row r="127" spans="1:11" s="4" customFormat="1" x14ac:dyDescent="0.25">
      <c r="A127" s="12" t="s">
        <v>122</v>
      </c>
      <c r="B127" s="12" t="str">
        <f>+VLOOKUP(A127,'[1]2026'!$C$6:$D$234,2,FALSE)</f>
        <v>MÍNIMA CUANTÍA</v>
      </c>
      <c r="C127" s="13">
        <v>46136</v>
      </c>
      <c r="D127" s="13">
        <v>46387</v>
      </c>
      <c r="E127" s="14">
        <v>44000000</v>
      </c>
      <c r="F127" s="14"/>
      <c r="G127" s="15">
        <v>46387</v>
      </c>
      <c r="H127" s="16">
        <f t="shared" si="1"/>
        <v>251</v>
      </c>
      <c r="I127" s="12"/>
      <c r="J127" s="14">
        <v>44000000</v>
      </c>
      <c r="K127" s="17">
        <v>0.38645418326693226</v>
      </c>
    </row>
    <row r="128" spans="1:11" s="4" customFormat="1" x14ac:dyDescent="0.25">
      <c r="A128" s="12" t="s">
        <v>85</v>
      </c>
      <c r="B128" s="12" t="str">
        <f>+VLOOKUP(A128,'[1]2026'!$C$6:$D$234,2,FALSE)</f>
        <v>MÍNIMA CUANTÍA</v>
      </c>
      <c r="C128" s="13">
        <v>46139</v>
      </c>
      <c r="D128" s="13">
        <v>46387</v>
      </c>
      <c r="E128" s="14">
        <v>43772625</v>
      </c>
      <c r="F128" s="14"/>
      <c r="G128" s="15">
        <v>46387</v>
      </c>
      <c r="H128" s="16">
        <f t="shared" si="1"/>
        <v>248</v>
      </c>
      <c r="I128" s="12"/>
      <c r="J128" s="14">
        <v>43772625</v>
      </c>
      <c r="K128" s="17">
        <v>0.37903225806451613</v>
      </c>
    </row>
    <row r="129" spans="1:11" s="4" customFormat="1" x14ac:dyDescent="0.25">
      <c r="A129" s="12" t="s">
        <v>2</v>
      </c>
      <c r="B129" s="12" t="str">
        <f>+VLOOKUP(A129,'[1]2026'!$C$6:$D$234,2,FALSE)</f>
        <v>INVITACIÓN DIRECTA</v>
      </c>
      <c r="C129" s="13">
        <v>46139</v>
      </c>
      <c r="D129" s="13">
        <v>46387</v>
      </c>
      <c r="E129" s="14">
        <v>50000000</v>
      </c>
      <c r="F129" s="14"/>
      <c r="G129" s="15">
        <v>46387</v>
      </c>
      <c r="H129" s="16">
        <f t="shared" si="1"/>
        <v>248</v>
      </c>
      <c r="I129" s="14"/>
      <c r="J129" s="14">
        <v>50000000</v>
      </c>
      <c r="K129" s="17">
        <v>0.37903225806451613</v>
      </c>
    </row>
    <row r="130" spans="1:11" s="4" customFormat="1" x14ac:dyDescent="0.25">
      <c r="A130" s="12" t="s">
        <v>39</v>
      </c>
      <c r="B130" s="12" t="str">
        <f>+VLOOKUP(A130,'[1]2026'!$C$6:$D$234,2,FALSE)</f>
        <v>INVITACIÓN DIRECTA</v>
      </c>
      <c r="C130" s="13">
        <v>46139</v>
      </c>
      <c r="D130" s="13">
        <v>46387</v>
      </c>
      <c r="E130" s="14">
        <v>130000000</v>
      </c>
      <c r="F130" s="14"/>
      <c r="G130" s="15">
        <v>46387</v>
      </c>
      <c r="H130" s="16">
        <f t="shared" si="1"/>
        <v>248</v>
      </c>
      <c r="I130" s="14"/>
      <c r="J130" s="14">
        <v>130000000</v>
      </c>
      <c r="K130" s="17">
        <v>0.37903225806451613</v>
      </c>
    </row>
    <row r="131" spans="1:11" s="4" customFormat="1" x14ac:dyDescent="0.25">
      <c r="A131" s="12" t="s">
        <v>107</v>
      </c>
      <c r="B131" s="12" t="str">
        <f>+VLOOKUP(A131,'[1]2026'!$C$6:$D$234,2,FALSE)</f>
        <v>MÍNIMA CUANTÍA</v>
      </c>
      <c r="C131" s="13">
        <v>46139</v>
      </c>
      <c r="D131" s="13">
        <v>46387</v>
      </c>
      <c r="E131" s="14">
        <v>45459700</v>
      </c>
      <c r="F131" s="14"/>
      <c r="G131" s="15">
        <v>46387</v>
      </c>
      <c r="H131" s="16">
        <f t="shared" si="1"/>
        <v>248</v>
      </c>
      <c r="I131" s="12"/>
      <c r="J131" s="14">
        <v>45459700</v>
      </c>
      <c r="K131" s="17">
        <v>0.37903225806451613</v>
      </c>
    </row>
    <row r="132" spans="1:11" s="4" customFormat="1" x14ac:dyDescent="0.25">
      <c r="A132" s="12" t="s">
        <v>126</v>
      </c>
      <c r="B132" s="12" t="str">
        <f>+VLOOKUP(A132,'[1]2026'!$C$6:$D$234,2,FALSE)</f>
        <v>MÍNIMA CUANTÍA</v>
      </c>
      <c r="C132" s="13">
        <v>46140</v>
      </c>
      <c r="D132" s="13">
        <v>46387</v>
      </c>
      <c r="E132" s="14">
        <v>44100000</v>
      </c>
      <c r="F132" s="14"/>
      <c r="G132" s="15">
        <v>46387</v>
      </c>
      <c r="H132" s="16">
        <f t="shared" si="1"/>
        <v>247</v>
      </c>
      <c r="I132" s="12"/>
      <c r="J132" s="14">
        <v>44100000</v>
      </c>
      <c r="K132" s="17">
        <v>0.37651821862348178</v>
      </c>
    </row>
    <row r="133" spans="1:11" s="4" customFormat="1" x14ac:dyDescent="0.25">
      <c r="A133" s="12" t="s">
        <v>97</v>
      </c>
      <c r="B133" s="12" t="str">
        <f>+VLOOKUP(A133,'[1]2026'!$C$6:$D$234,2,FALSE)</f>
        <v>MÍNIMA CUANTÍA</v>
      </c>
      <c r="C133" s="13">
        <v>46141</v>
      </c>
      <c r="D133" s="13">
        <v>46387</v>
      </c>
      <c r="E133" s="14">
        <v>43800003</v>
      </c>
      <c r="F133" s="14"/>
      <c r="G133" s="15">
        <v>46387</v>
      </c>
      <c r="H133" s="16">
        <f t="shared" si="1"/>
        <v>246</v>
      </c>
      <c r="I133" s="12"/>
      <c r="J133" s="14">
        <v>43800003</v>
      </c>
      <c r="K133" s="17">
        <v>0.37398373983739835</v>
      </c>
    </row>
    <row r="134" spans="1:11" s="4" customFormat="1" x14ac:dyDescent="0.25">
      <c r="A134" s="12" t="s">
        <v>124</v>
      </c>
      <c r="B134" s="12" t="str">
        <f>+VLOOKUP(A134,'[1]2026'!$C$6:$D$234,2,FALSE)</f>
        <v>MÍNIMA CUANTÍA</v>
      </c>
      <c r="C134" s="13">
        <v>46141</v>
      </c>
      <c r="D134" s="13">
        <v>46387</v>
      </c>
      <c r="E134" s="14">
        <v>44100000</v>
      </c>
      <c r="F134" s="14"/>
      <c r="G134" s="15">
        <v>46387</v>
      </c>
      <c r="H134" s="16">
        <f t="shared" si="1"/>
        <v>246</v>
      </c>
      <c r="I134" s="12"/>
      <c r="J134" s="14">
        <v>44100000</v>
      </c>
      <c r="K134" s="17">
        <v>0.37398373983739835</v>
      </c>
    </row>
    <row r="135" spans="1:11" s="4" customFormat="1" x14ac:dyDescent="0.25">
      <c r="A135" s="12" t="s">
        <v>141</v>
      </c>
      <c r="B135" s="12" t="str">
        <f>+VLOOKUP(A135,'[1]2026'!$C$6:$D$234,2,FALSE)</f>
        <v>MÍNIMA CUANTÍA</v>
      </c>
      <c r="C135" s="13">
        <v>46142</v>
      </c>
      <c r="D135" s="13">
        <v>46387</v>
      </c>
      <c r="E135" s="14">
        <v>44000000</v>
      </c>
      <c r="F135" s="14"/>
      <c r="G135" s="15">
        <v>46387</v>
      </c>
      <c r="H135" s="16">
        <f t="shared" ref="H135:H198" si="2">+G135-C135</f>
        <v>245</v>
      </c>
      <c r="I135" s="12"/>
      <c r="J135" s="14">
        <v>44000000</v>
      </c>
      <c r="K135" s="17">
        <v>0.37142857142857144</v>
      </c>
    </row>
    <row r="136" spans="1:11" s="4" customFormat="1" x14ac:dyDescent="0.25">
      <c r="A136" s="12" t="s">
        <v>140</v>
      </c>
      <c r="B136" s="12" t="str">
        <f>+VLOOKUP(A136,'[1]2026'!$C$6:$D$234,2,FALSE)</f>
        <v>MÍNIMA CUANTÍA</v>
      </c>
      <c r="C136" s="13">
        <v>46142</v>
      </c>
      <c r="D136" s="13">
        <v>46387</v>
      </c>
      <c r="E136" s="14">
        <v>44000000</v>
      </c>
      <c r="F136" s="14"/>
      <c r="G136" s="15">
        <v>46387</v>
      </c>
      <c r="H136" s="16">
        <f t="shared" si="2"/>
        <v>245</v>
      </c>
      <c r="I136" s="12"/>
      <c r="J136" s="14">
        <v>44000000</v>
      </c>
      <c r="K136" s="17">
        <v>0.37142857142857144</v>
      </c>
    </row>
    <row r="137" spans="1:11" s="4" customFormat="1" x14ac:dyDescent="0.25">
      <c r="A137" s="12" t="s">
        <v>7</v>
      </c>
      <c r="B137" s="12" t="str">
        <f>+VLOOKUP(A137,'[1]2026'!$C$6:$D$234,2,FALSE)</f>
        <v>MENOR CUANTÍA</v>
      </c>
      <c r="C137" s="13">
        <v>46142</v>
      </c>
      <c r="D137" s="13">
        <v>46387</v>
      </c>
      <c r="E137" s="14">
        <v>649000000</v>
      </c>
      <c r="F137" s="14"/>
      <c r="G137" s="15">
        <v>46387</v>
      </c>
      <c r="H137" s="16">
        <f t="shared" si="2"/>
        <v>245</v>
      </c>
      <c r="I137" s="14"/>
      <c r="J137" s="14">
        <v>649000000</v>
      </c>
      <c r="K137" s="17">
        <v>0.37142857142857144</v>
      </c>
    </row>
    <row r="138" spans="1:11" s="4" customFormat="1" x14ac:dyDescent="0.25">
      <c r="A138" s="12" t="s">
        <v>100</v>
      </c>
      <c r="B138" s="12" t="str">
        <f>+VLOOKUP(A138,'[1]2026'!$C$6:$D$234,2,FALSE)</f>
        <v>MÍNIMA CUANTÍA</v>
      </c>
      <c r="C138" s="13">
        <v>46142</v>
      </c>
      <c r="D138" s="13">
        <v>46387</v>
      </c>
      <c r="E138" s="14">
        <v>43800003</v>
      </c>
      <c r="F138" s="14"/>
      <c r="G138" s="15">
        <v>46387</v>
      </c>
      <c r="H138" s="16">
        <f t="shared" si="2"/>
        <v>245</v>
      </c>
      <c r="I138" s="12"/>
      <c r="J138" s="14">
        <v>43800003</v>
      </c>
      <c r="K138" s="17">
        <v>0.37142857142857144</v>
      </c>
    </row>
    <row r="139" spans="1:11" s="4" customFormat="1" x14ac:dyDescent="0.25">
      <c r="A139" s="12" t="s">
        <v>115</v>
      </c>
      <c r="B139" s="12" t="str">
        <f>+VLOOKUP(A139,'[1]2026'!$C$6:$D$234,2,FALSE)</f>
        <v>MÍNIMA CUANTÍA</v>
      </c>
      <c r="C139" s="13">
        <v>46142</v>
      </c>
      <c r="D139" s="13">
        <v>46387</v>
      </c>
      <c r="E139" s="14">
        <v>43800003</v>
      </c>
      <c r="F139" s="14"/>
      <c r="G139" s="15">
        <v>46387</v>
      </c>
      <c r="H139" s="16">
        <f t="shared" si="2"/>
        <v>245</v>
      </c>
      <c r="I139" s="12"/>
      <c r="J139" s="14">
        <v>43800003</v>
      </c>
      <c r="K139" s="17">
        <v>0.37142857142857144</v>
      </c>
    </row>
    <row r="140" spans="1:11" s="4" customFormat="1" x14ac:dyDescent="0.25">
      <c r="A140" s="12" t="s">
        <v>216</v>
      </c>
      <c r="B140" s="12" t="str">
        <f>+VLOOKUP(A140,'[1]2026'!$C$6:$D$234,2,FALSE)</f>
        <v>MÍNIMA CUANTÍA</v>
      </c>
      <c r="C140" s="13">
        <v>46142</v>
      </c>
      <c r="D140" s="13">
        <v>46387</v>
      </c>
      <c r="E140" s="14">
        <v>47700000</v>
      </c>
      <c r="F140" s="14"/>
      <c r="G140" s="15">
        <v>46387</v>
      </c>
      <c r="H140" s="16">
        <f t="shared" si="2"/>
        <v>245</v>
      </c>
      <c r="I140" s="14"/>
      <c r="J140" s="14">
        <v>47700000</v>
      </c>
      <c r="K140" s="17">
        <v>0.37142857142857144</v>
      </c>
    </row>
    <row r="141" spans="1:11" s="4" customFormat="1" x14ac:dyDescent="0.25">
      <c r="A141" s="12" t="s">
        <v>135</v>
      </c>
      <c r="B141" s="12" t="str">
        <f>+VLOOKUP(A141,'[1]2026'!$C$6:$D$234,2,FALSE)</f>
        <v>MÍNIMA CUANTÍA</v>
      </c>
      <c r="C141" s="13">
        <v>46142</v>
      </c>
      <c r="D141" s="13">
        <v>46387</v>
      </c>
      <c r="E141" s="14">
        <v>46800000</v>
      </c>
      <c r="F141" s="14"/>
      <c r="G141" s="15">
        <v>46387</v>
      </c>
      <c r="H141" s="16">
        <f t="shared" si="2"/>
        <v>245</v>
      </c>
      <c r="I141" s="14"/>
      <c r="J141" s="14">
        <v>46800000</v>
      </c>
      <c r="K141" s="17">
        <v>0.37142857142857144</v>
      </c>
    </row>
    <row r="142" spans="1:11" s="4" customFormat="1" x14ac:dyDescent="0.25">
      <c r="A142" s="12" t="s">
        <v>136</v>
      </c>
      <c r="B142" s="12" t="str">
        <f>+VLOOKUP(A142,'[1]2026'!$C$6:$D$234,2,FALSE)</f>
        <v>MÍNIMA CUANTÍA</v>
      </c>
      <c r="C142" s="13">
        <v>46142</v>
      </c>
      <c r="D142" s="13">
        <v>46387</v>
      </c>
      <c r="E142" s="14">
        <v>44100000</v>
      </c>
      <c r="F142" s="14"/>
      <c r="G142" s="15">
        <v>46387</v>
      </c>
      <c r="H142" s="16">
        <f t="shared" si="2"/>
        <v>245</v>
      </c>
      <c r="I142" s="14"/>
      <c r="J142" s="14">
        <v>44100000</v>
      </c>
      <c r="K142" s="17">
        <v>0.37142857142857144</v>
      </c>
    </row>
    <row r="143" spans="1:11" s="4" customFormat="1" x14ac:dyDescent="0.25">
      <c r="A143" s="12" t="s">
        <v>197</v>
      </c>
      <c r="B143" s="12" t="str">
        <f>+VLOOKUP(A143,'[1]2026'!$C$6:$D$234,2,FALSE)</f>
        <v>MENOR CUANTÍA</v>
      </c>
      <c r="C143" s="13">
        <v>46142</v>
      </c>
      <c r="D143" s="13">
        <v>46172</v>
      </c>
      <c r="E143" s="14">
        <v>823990000</v>
      </c>
      <c r="F143" s="14"/>
      <c r="G143" s="15">
        <v>46172</v>
      </c>
      <c r="H143" s="16">
        <f t="shared" si="2"/>
        <v>30</v>
      </c>
      <c r="I143" s="14"/>
      <c r="J143" s="14">
        <v>823990000</v>
      </c>
      <c r="K143" s="17">
        <v>1</v>
      </c>
    </row>
    <row r="144" spans="1:11" s="4" customFormat="1" x14ac:dyDescent="0.25">
      <c r="A144" s="12" t="s">
        <v>196</v>
      </c>
      <c r="B144" s="12" t="str">
        <f>+VLOOKUP(A144,'[1]2026'!$C$6:$D$234,2,FALSE)</f>
        <v>MENOR CUANTÍA</v>
      </c>
      <c r="C144" s="13">
        <v>46142</v>
      </c>
      <c r="D144" s="13">
        <v>46172</v>
      </c>
      <c r="E144" s="14">
        <v>250000000</v>
      </c>
      <c r="F144" s="14"/>
      <c r="G144" s="15">
        <v>46172</v>
      </c>
      <c r="H144" s="16">
        <f t="shared" si="2"/>
        <v>30</v>
      </c>
      <c r="I144" s="14"/>
      <c r="J144" s="14">
        <v>250000000</v>
      </c>
      <c r="K144" s="17">
        <v>1</v>
      </c>
    </row>
    <row r="145" spans="1:11" s="4" customFormat="1" x14ac:dyDescent="0.25">
      <c r="A145" s="12" t="s">
        <v>213</v>
      </c>
      <c r="B145" s="12" t="str">
        <f>+VLOOKUP(A145,'[1]2026'!$C$6:$D$234,2,FALSE)</f>
        <v>MÍNIMA CUANTÍA</v>
      </c>
      <c r="C145" s="13">
        <v>46142</v>
      </c>
      <c r="D145" s="13">
        <v>46387</v>
      </c>
      <c r="E145" s="14">
        <v>44000010</v>
      </c>
      <c r="F145" s="14"/>
      <c r="G145" s="15">
        <v>46387</v>
      </c>
      <c r="H145" s="16">
        <f t="shared" si="2"/>
        <v>245</v>
      </c>
      <c r="I145" s="14"/>
      <c r="J145" s="14">
        <v>44000010</v>
      </c>
      <c r="K145" s="17">
        <v>0.37142857142857144</v>
      </c>
    </row>
    <row r="146" spans="1:11" s="4" customFormat="1" x14ac:dyDescent="0.25">
      <c r="A146" s="12" t="s">
        <v>143</v>
      </c>
      <c r="B146" s="12" t="str">
        <f>+VLOOKUP(A146,'[1]2026'!$C$6:$D$234,2,FALSE)</f>
        <v>MENOR CUANTÍA</v>
      </c>
      <c r="C146" s="13">
        <v>46146</v>
      </c>
      <c r="D146" s="13">
        <v>46387</v>
      </c>
      <c r="E146" s="14">
        <v>250000000</v>
      </c>
      <c r="F146" s="14"/>
      <c r="G146" s="15">
        <v>46387</v>
      </c>
      <c r="H146" s="16">
        <f t="shared" si="2"/>
        <v>241</v>
      </c>
      <c r="I146" s="14"/>
      <c r="J146" s="14">
        <v>250000000</v>
      </c>
      <c r="K146" s="17">
        <v>0.36099585062240663</v>
      </c>
    </row>
    <row r="147" spans="1:11" s="4" customFormat="1" x14ac:dyDescent="0.25">
      <c r="A147" s="12" t="s">
        <v>188</v>
      </c>
      <c r="B147" s="12" t="str">
        <f>+VLOOKUP(A147,'[1]2026'!$C$6:$D$234,2,FALSE)</f>
        <v>PÚBLICA</v>
      </c>
      <c r="C147" s="13">
        <v>46149</v>
      </c>
      <c r="D147" s="13">
        <v>46387</v>
      </c>
      <c r="E147" s="14">
        <v>9364796758</v>
      </c>
      <c r="F147" s="14"/>
      <c r="G147" s="15">
        <v>46387</v>
      </c>
      <c r="H147" s="16">
        <f t="shared" si="2"/>
        <v>238</v>
      </c>
      <c r="I147" s="14"/>
      <c r="J147" s="14">
        <v>9364796758</v>
      </c>
      <c r="K147" s="17">
        <v>0.35294117647058826</v>
      </c>
    </row>
    <row r="148" spans="1:11" s="4" customFormat="1" x14ac:dyDescent="0.25">
      <c r="A148" s="12" t="s">
        <v>187</v>
      </c>
      <c r="B148" s="12" t="str">
        <f>+VLOOKUP(A148,'[1]2026'!$C$6:$D$234,2,FALSE)</f>
        <v>MENOR CUANTÍA</v>
      </c>
      <c r="C148" s="13">
        <v>46150</v>
      </c>
      <c r="D148" s="13">
        <v>46203</v>
      </c>
      <c r="E148" s="14">
        <v>825000000</v>
      </c>
      <c r="F148" s="14"/>
      <c r="G148" s="15">
        <v>46203</v>
      </c>
      <c r="H148" s="16">
        <f t="shared" si="2"/>
        <v>53</v>
      </c>
      <c r="I148" s="14"/>
      <c r="J148" s="14">
        <v>825000000</v>
      </c>
      <c r="K148" s="17">
        <v>1</v>
      </c>
    </row>
    <row r="149" spans="1:11" s="4" customFormat="1" x14ac:dyDescent="0.25">
      <c r="A149" s="12" t="s">
        <v>3</v>
      </c>
      <c r="B149" s="12" t="str">
        <f>+VLOOKUP(A149,'[1]2026'!$C$6:$D$234,2,FALSE)</f>
        <v>INVITACIÓN DIRECTA</v>
      </c>
      <c r="C149" s="13">
        <v>46150</v>
      </c>
      <c r="D149" s="13">
        <v>46387</v>
      </c>
      <c r="E149" s="14">
        <v>70000000</v>
      </c>
      <c r="F149" s="14"/>
      <c r="G149" s="15">
        <v>46387</v>
      </c>
      <c r="H149" s="16">
        <f t="shared" si="2"/>
        <v>237</v>
      </c>
      <c r="I149" s="14"/>
      <c r="J149" s="14">
        <v>70000000</v>
      </c>
      <c r="K149" s="17">
        <v>0.35021097046413502</v>
      </c>
    </row>
    <row r="150" spans="1:11" s="4" customFormat="1" x14ac:dyDescent="0.25">
      <c r="A150" s="12" t="s">
        <v>193</v>
      </c>
      <c r="B150" s="12" t="str">
        <f>+VLOOKUP(A150,'[1]2026'!$C$6:$D$234,2,FALSE)</f>
        <v>MÍNIMA CUANTÍA</v>
      </c>
      <c r="C150" s="13">
        <v>46153</v>
      </c>
      <c r="D150" s="13">
        <v>46387</v>
      </c>
      <c r="E150" s="14">
        <v>43772624.979999997</v>
      </c>
      <c r="F150" s="14"/>
      <c r="G150" s="15">
        <v>46387</v>
      </c>
      <c r="H150" s="16">
        <f t="shared" si="2"/>
        <v>234</v>
      </c>
      <c r="I150" s="14"/>
      <c r="J150" s="14">
        <v>43772624.979999997</v>
      </c>
      <c r="K150" s="17">
        <v>0.34188034188034189</v>
      </c>
    </row>
    <row r="151" spans="1:11" s="4" customFormat="1" x14ac:dyDescent="0.25">
      <c r="A151" s="12" t="s">
        <v>192</v>
      </c>
      <c r="B151" s="12" t="str">
        <f>+VLOOKUP(A151,'[1]2026'!$C$6:$D$234,2,FALSE)</f>
        <v>MÍNIMA CUANTÍA</v>
      </c>
      <c r="C151" s="13">
        <v>46153</v>
      </c>
      <c r="D151" s="13">
        <v>46387</v>
      </c>
      <c r="E151" s="14">
        <v>43772624.979999997</v>
      </c>
      <c r="F151" s="14"/>
      <c r="G151" s="15">
        <v>46387</v>
      </c>
      <c r="H151" s="16">
        <f t="shared" si="2"/>
        <v>234</v>
      </c>
      <c r="I151" s="14"/>
      <c r="J151" s="14">
        <v>43772624.979999997</v>
      </c>
      <c r="K151" s="17">
        <v>0.34188034188034189</v>
      </c>
    </row>
    <row r="152" spans="1:11" s="4" customFormat="1" x14ac:dyDescent="0.25">
      <c r="A152" s="12" t="s">
        <v>191</v>
      </c>
      <c r="B152" s="12" t="str">
        <f>+VLOOKUP(A152,'[1]2026'!$C$6:$D$234,2,FALSE)</f>
        <v>MÍNIMA CUANTÍA</v>
      </c>
      <c r="C152" s="13">
        <v>46153</v>
      </c>
      <c r="D152" s="13">
        <v>46387</v>
      </c>
      <c r="E152" s="14">
        <v>43772624.979999997</v>
      </c>
      <c r="F152" s="14"/>
      <c r="G152" s="15">
        <v>46387</v>
      </c>
      <c r="H152" s="16">
        <f t="shared" si="2"/>
        <v>234</v>
      </c>
      <c r="I152" s="14"/>
      <c r="J152" s="14">
        <v>43772624.979999997</v>
      </c>
      <c r="K152" s="17">
        <v>0.34188034188034189</v>
      </c>
    </row>
    <row r="153" spans="1:11" s="4" customFormat="1" x14ac:dyDescent="0.25">
      <c r="A153" s="12" t="s">
        <v>190</v>
      </c>
      <c r="B153" s="12" t="str">
        <f>+VLOOKUP(A153,'[1]2026'!$C$6:$D$234,2,FALSE)</f>
        <v>MÍNIMA CUANTÍA</v>
      </c>
      <c r="C153" s="13">
        <v>46153</v>
      </c>
      <c r="D153" s="13">
        <v>46387</v>
      </c>
      <c r="E153" s="14">
        <v>43772624.979999997</v>
      </c>
      <c r="F153" s="14"/>
      <c r="G153" s="15">
        <v>46387</v>
      </c>
      <c r="H153" s="16">
        <f t="shared" si="2"/>
        <v>234</v>
      </c>
      <c r="I153" s="14"/>
      <c r="J153" s="14">
        <v>43772624.979999997</v>
      </c>
      <c r="K153" s="17">
        <v>0.34188034188034189</v>
      </c>
    </row>
    <row r="154" spans="1:11" s="4" customFormat="1" x14ac:dyDescent="0.25">
      <c r="A154" s="12" t="s">
        <v>210</v>
      </c>
      <c r="B154" s="12" t="str">
        <f>+VLOOKUP(A154,'[1]2026'!$C$6:$D$234,2,FALSE)</f>
        <v>MÍNIMA CUANTÍA</v>
      </c>
      <c r="C154" s="13">
        <v>46154</v>
      </c>
      <c r="D154" s="13">
        <v>46387</v>
      </c>
      <c r="E154" s="14">
        <v>43772625</v>
      </c>
      <c r="F154" s="14"/>
      <c r="G154" s="15">
        <v>46387</v>
      </c>
      <c r="H154" s="16">
        <f t="shared" si="2"/>
        <v>233</v>
      </c>
      <c r="I154" s="14"/>
      <c r="J154" s="14">
        <v>43772625</v>
      </c>
      <c r="K154" s="17">
        <v>0.33905579399141633</v>
      </c>
    </row>
    <row r="155" spans="1:11" s="4" customFormat="1" x14ac:dyDescent="0.25">
      <c r="A155" s="12" t="s">
        <v>211</v>
      </c>
      <c r="B155" s="12" t="str">
        <f>+VLOOKUP(A155,'[1]2026'!$C$6:$D$234,2,FALSE)</f>
        <v>MÍNIMA CUANTÍA</v>
      </c>
      <c r="C155" s="13">
        <v>46154</v>
      </c>
      <c r="D155" s="13">
        <v>46387</v>
      </c>
      <c r="E155" s="14">
        <v>60500000</v>
      </c>
      <c r="F155" s="14"/>
      <c r="G155" s="15">
        <v>46387</v>
      </c>
      <c r="H155" s="16">
        <f t="shared" si="2"/>
        <v>233</v>
      </c>
      <c r="I155" s="14"/>
      <c r="J155" s="14">
        <v>60500000</v>
      </c>
      <c r="K155" s="17">
        <v>0.33905579399141633</v>
      </c>
    </row>
    <row r="156" spans="1:11" s="4" customFormat="1" x14ac:dyDescent="0.25">
      <c r="A156" s="12" t="s">
        <v>206</v>
      </c>
      <c r="B156" s="12" t="str">
        <f>+VLOOKUP(A156,'[1]2026'!$C$6:$D$234,2,FALSE)</f>
        <v>MÍNIMA CUANTÍA</v>
      </c>
      <c r="C156" s="13">
        <v>46154</v>
      </c>
      <c r="D156" s="13">
        <v>46387</v>
      </c>
      <c r="E156" s="14">
        <v>44000000</v>
      </c>
      <c r="F156" s="14"/>
      <c r="G156" s="15">
        <v>46387</v>
      </c>
      <c r="H156" s="16">
        <f t="shared" si="2"/>
        <v>233</v>
      </c>
      <c r="I156" s="14"/>
      <c r="J156" s="14">
        <v>44000000</v>
      </c>
      <c r="K156" s="17">
        <v>0.33905579399141633</v>
      </c>
    </row>
    <row r="157" spans="1:11" s="4" customFormat="1" x14ac:dyDescent="0.25">
      <c r="A157" s="12" t="s">
        <v>205</v>
      </c>
      <c r="B157" s="12" t="str">
        <f>+VLOOKUP(A157,'[1]2026'!$C$6:$D$234,2,FALSE)</f>
        <v>MÍNIMA CUANTÍA</v>
      </c>
      <c r="C157" s="13">
        <v>46154</v>
      </c>
      <c r="D157" s="13">
        <v>46387</v>
      </c>
      <c r="E157" s="14">
        <v>44000000</v>
      </c>
      <c r="F157" s="14"/>
      <c r="G157" s="15">
        <v>46387</v>
      </c>
      <c r="H157" s="16">
        <f t="shared" si="2"/>
        <v>233</v>
      </c>
      <c r="I157" s="14"/>
      <c r="J157" s="14">
        <v>44000000</v>
      </c>
      <c r="K157" s="17">
        <v>0.33905579399141633</v>
      </c>
    </row>
    <row r="158" spans="1:11" s="4" customFormat="1" x14ac:dyDescent="0.25">
      <c r="A158" s="12" t="s">
        <v>204</v>
      </c>
      <c r="B158" s="12" t="str">
        <f>+VLOOKUP(A158,'[1]2026'!$C$6:$D$234,2,FALSE)</f>
        <v>MÍNIMA CUANTÍA</v>
      </c>
      <c r="C158" s="13">
        <v>46154</v>
      </c>
      <c r="D158" s="13">
        <v>46387</v>
      </c>
      <c r="E158" s="14">
        <v>44000000</v>
      </c>
      <c r="F158" s="14"/>
      <c r="G158" s="15">
        <v>46387</v>
      </c>
      <c r="H158" s="16">
        <f t="shared" si="2"/>
        <v>233</v>
      </c>
      <c r="I158" s="14"/>
      <c r="J158" s="14">
        <v>44000000</v>
      </c>
      <c r="K158" s="17">
        <v>0.33905579399141633</v>
      </c>
    </row>
    <row r="159" spans="1:11" s="4" customFormat="1" x14ac:dyDescent="0.25">
      <c r="A159" s="12" t="s">
        <v>202</v>
      </c>
      <c r="B159" s="12" t="str">
        <f>+VLOOKUP(A159,'[1]2026'!$C$6:$D$234,2,FALSE)</f>
        <v>MÍNIMA CUANTÍA</v>
      </c>
      <c r="C159" s="13">
        <v>46154</v>
      </c>
      <c r="D159" s="13">
        <v>46387</v>
      </c>
      <c r="E159" s="14">
        <v>44000000</v>
      </c>
      <c r="F159" s="14"/>
      <c r="G159" s="15">
        <v>46387</v>
      </c>
      <c r="H159" s="16">
        <f t="shared" si="2"/>
        <v>233</v>
      </c>
      <c r="I159" s="14"/>
      <c r="J159" s="14">
        <v>44000000</v>
      </c>
      <c r="K159" s="17">
        <v>0.33905579399141633</v>
      </c>
    </row>
    <row r="160" spans="1:11" s="4" customFormat="1" x14ac:dyDescent="0.25">
      <c r="A160" s="12" t="s">
        <v>201</v>
      </c>
      <c r="B160" s="12" t="str">
        <f>+VLOOKUP(A160,'[1]2026'!$C$6:$D$234,2,FALSE)</f>
        <v>MÍNIMA CUANTÍA</v>
      </c>
      <c r="C160" s="13">
        <v>46154</v>
      </c>
      <c r="D160" s="13">
        <v>46387</v>
      </c>
      <c r="E160" s="14">
        <v>44000000</v>
      </c>
      <c r="F160" s="14"/>
      <c r="G160" s="15">
        <v>46387</v>
      </c>
      <c r="H160" s="16">
        <f t="shared" si="2"/>
        <v>233</v>
      </c>
      <c r="I160" s="14"/>
      <c r="J160" s="14">
        <v>44000000</v>
      </c>
      <c r="K160" s="17">
        <v>0.33905579399141633</v>
      </c>
    </row>
    <row r="161" spans="1:11" s="4" customFormat="1" x14ac:dyDescent="0.25">
      <c r="A161" s="12" t="s">
        <v>200</v>
      </c>
      <c r="B161" s="12" t="str">
        <f>+VLOOKUP(A161,'[1]2026'!$C$6:$D$234,2,FALSE)</f>
        <v>MÍNIMA CUANTÍA</v>
      </c>
      <c r="C161" s="13">
        <v>46154</v>
      </c>
      <c r="D161" s="13">
        <v>46387</v>
      </c>
      <c r="E161" s="14">
        <v>44000000</v>
      </c>
      <c r="F161" s="14"/>
      <c r="G161" s="15">
        <v>46387</v>
      </c>
      <c r="H161" s="16">
        <f t="shared" si="2"/>
        <v>233</v>
      </c>
      <c r="I161" s="14"/>
      <c r="J161" s="14">
        <v>44000000</v>
      </c>
      <c r="K161" s="17">
        <v>0.33905579399141633</v>
      </c>
    </row>
    <row r="162" spans="1:11" s="4" customFormat="1" x14ac:dyDescent="0.25">
      <c r="A162" s="12" t="s">
        <v>199</v>
      </c>
      <c r="B162" s="12" t="str">
        <f>+VLOOKUP(A162,'[1]2026'!$C$6:$D$234,2,FALSE)</f>
        <v>MÍNIMA CUANTÍA</v>
      </c>
      <c r="C162" s="13">
        <v>46154</v>
      </c>
      <c r="D162" s="13">
        <v>46387</v>
      </c>
      <c r="E162" s="14">
        <v>54000000</v>
      </c>
      <c r="F162" s="14"/>
      <c r="G162" s="15">
        <v>46387</v>
      </c>
      <c r="H162" s="16">
        <f t="shared" si="2"/>
        <v>233</v>
      </c>
      <c r="I162" s="14"/>
      <c r="J162" s="14">
        <v>54000000</v>
      </c>
      <c r="K162" s="17">
        <v>0.33905579399141633</v>
      </c>
    </row>
    <row r="163" spans="1:11" s="4" customFormat="1" x14ac:dyDescent="0.25">
      <c r="A163" s="12" t="s">
        <v>208</v>
      </c>
      <c r="B163" s="12" t="str">
        <f>+VLOOKUP(A163,'[1]2026'!$C$6:$D$234,2,FALSE)</f>
        <v>MÍNIMA CUANTÍA</v>
      </c>
      <c r="C163" s="13">
        <v>46154</v>
      </c>
      <c r="D163" s="13">
        <v>46387</v>
      </c>
      <c r="E163" s="14">
        <v>44000000</v>
      </c>
      <c r="F163" s="14"/>
      <c r="G163" s="15">
        <v>46387</v>
      </c>
      <c r="H163" s="16">
        <f t="shared" si="2"/>
        <v>233</v>
      </c>
      <c r="I163" s="14"/>
      <c r="J163" s="14">
        <v>44000000</v>
      </c>
      <c r="K163" s="17">
        <v>0.33905579399141633</v>
      </c>
    </row>
    <row r="164" spans="1:11" s="4" customFormat="1" x14ac:dyDescent="0.25">
      <c r="A164" s="12" t="s">
        <v>198</v>
      </c>
      <c r="B164" s="12" t="str">
        <f>+VLOOKUP(A164,'[1]2026'!$C$6:$D$234,2,FALSE)</f>
        <v>MÍNIMA CUANTÍA</v>
      </c>
      <c r="C164" s="13">
        <v>46154</v>
      </c>
      <c r="D164" s="13">
        <v>46387</v>
      </c>
      <c r="E164" s="14">
        <v>70000000</v>
      </c>
      <c r="F164" s="14"/>
      <c r="G164" s="15">
        <v>46387</v>
      </c>
      <c r="H164" s="16">
        <f t="shared" si="2"/>
        <v>233</v>
      </c>
      <c r="I164" s="14"/>
      <c r="J164" s="14">
        <v>70000000</v>
      </c>
      <c r="K164" s="17">
        <v>0.33905579399141633</v>
      </c>
    </row>
    <row r="165" spans="1:11" s="4" customFormat="1" x14ac:dyDescent="0.25">
      <c r="A165" s="12" t="s">
        <v>203</v>
      </c>
      <c r="B165" s="12" t="str">
        <f>+VLOOKUP(A165,'[1]2026'!$C$6:$D$234,2,FALSE)</f>
        <v>MÍNIMA CUANTÍA</v>
      </c>
      <c r="C165" s="13">
        <v>46154</v>
      </c>
      <c r="D165" s="13">
        <v>46387</v>
      </c>
      <c r="E165" s="14">
        <v>44000000</v>
      </c>
      <c r="F165" s="14"/>
      <c r="G165" s="15">
        <v>46387</v>
      </c>
      <c r="H165" s="16">
        <f t="shared" si="2"/>
        <v>233</v>
      </c>
      <c r="I165" s="14"/>
      <c r="J165" s="14">
        <v>44000000</v>
      </c>
      <c r="K165" s="17">
        <v>0.33905579399141633</v>
      </c>
    </row>
    <row r="166" spans="1:11" s="4" customFormat="1" x14ac:dyDescent="0.25">
      <c r="A166" s="12" t="s">
        <v>209</v>
      </c>
      <c r="B166" s="12" t="str">
        <f>+VLOOKUP(A166,'[1]2026'!$C$6:$D$234,2,FALSE)</f>
        <v>MÍNIMA CUANTÍA</v>
      </c>
      <c r="C166" s="13">
        <v>46154</v>
      </c>
      <c r="D166" s="13">
        <v>46387</v>
      </c>
      <c r="E166" s="14">
        <v>44000000</v>
      </c>
      <c r="F166" s="14"/>
      <c r="G166" s="15">
        <v>46387</v>
      </c>
      <c r="H166" s="16">
        <f t="shared" si="2"/>
        <v>233</v>
      </c>
      <c r="I166" s="14"/>
      <c r="J166" s="14">
        <v>44000000</v>
      </c>
      <c r="K166" s="17">
        <v>0.33905579399141633</v>
      </c>
    </row>
    <row r="167" spans="1:11" s="4" customFormat="1" x14ac:dyDescent="0.25">
      <c r="A167" s="12" t="s">
        <v>195</v>
      </c>
      <c r="B167" s="12" t="str">
        <f>+VLOOKUP(A167,'[1]2026'!$C$6:$D$234,2,FALSE)</f>
        <v>MÍNIMA CUANTÍA</v>
      </c>
      <c r="C167" s="13">
        <v>46154</v>
      </c>
      <c r="D167" s="13">
        <v>46387</v>
      </c>
      <c r="E167" s="14">
        <v>44000000</v>
      </c>
      <c r="F167" s="14"/>
      <c r="G167" s="15">
        <v>46387</v>
      </c>
      <c r="H167" s="16">
        <f t="shared" si="2"/>
        <v>233</v>
      </c>
      <c r="I167" s="14"/>
      <c r="J167" s="14">
        <v>44000000</v>
      </c>
      <c r="K167" s="17">
        <v>0.33905579399141633</v>
      </c>
    </row>
    <row r="168" spans="1:11" s="4" customFormat="1" x14ac:dyDescent="0.25">
      <c r="A168" s="12" t="s">
        <v>194</v>
      </c>
      <c r="B168" s="12" t="str">
        <f>+VLOOKUP(A168,'[1]2026'!$C$6:$D$234,2,FALSE)</f>
        <v>MÍNIMA CUANTÍA</v>
      </c>
      <c r="C168" s="13">
        <v>46154</v>
      </c>
      <c r="D168" s="13">
        <v>46387</v>
      </c>
      <c r="E168" s="14">
        <v>48000000</v>
      </c>
      <c r="F168" s="14"/>
      <c r="G168" s="15">
        <v>46387</v>
      </c>
      <c r="H168" s="16">
        <f t="shared" si="2"/>
        <v>233</v>
      </c>
      <c r="I168" s="14"/>
      <c r="J168" s="14">
        <v>48000000</v>
      </c>
      <c r="K168" s="17">
        <v>0.33905579399141633</v>
      </c>
    </row>
    <row r="169" spans="1:11" s="4" customFormat="1" x14ac:dyDescent="0.25">
      <c r="A169" s="12" t="s">
        <v>217</v>
      </c>
      <c r="B169" s="12" t="str">
        <f>+VLOOKUP(A169,'[1]2026'!$C$6:$D$234,2,FALSE)</f>
        <v>MÍNIMA CUANTÍA</v>
      </c>
      <c r="C169" s="13">
        <v>46155</v>
      </c>
      <c r="D169" s="13">
        <v>46185</v>
      </c>
      <c r="E169" s="14">
        <v>84589400</v>
      </c>
      <c r="F169" s="14"/>
      <c r="G169" s="15">
        <v>46185</v>
      </c>
      <c r="H169" s="16">
        <f t="shared" si="2"/>
        <v>30</v>
      </c>
      <c r="I169" s="14"/>
      <c r="J169" s="14">
        <v>84589400</v>
      </c>
      <c r="K169" s="17">
        <v>1</v>
      </c>
    </row>
    <row r="170" spans="1:11" s="4" customFormat="1" x14ac:dyDescent="0.25">
      <c r="A170" s="12" t="s">
        <v>149</v>
      </c>
      <c r="B170" s="12" t="str">
        <f>+VLOOKUP(A170,'[1]2026'!$C$6:$D$234,2,FALSE)</f>
        <v>ORDEN DE COMPRA</v>
      </c>
      <c r="C170" s="13">
        <v>46155</v>
      </c>
      <c r="D170" s="13">
        <v>46387</v>
      </c>
      <c r="E170" s="14">
        <v>8000000</v>
      </c>
      <c r="F170" s="14"/>
      <c r="G170" s="15">
        <v>46387</v>
      </c>
      <c r="H170" s="16">
        <f t="shared" si="2"/>
        <v>232</v>
      </c>
      <c r="I170" s="12"/>
      <c r="J170" s="14">
        <v>8000000</v>
      </c>
      <c r="K170" s="17">
        <v>0.33620689655172414</v>
      </c>
    </row>
    <row r="171" spans="1:11" s="4" customFormat="1" x14ac:dyDescent="0.25">
      <c r="A171" s="12" t="s">
        <v>144</v>
      </c>
      <c r="B171" s="12" t="str">
        <f>+VLOOKUP(A171,'[1]2026'!$C$6:$D$234,2,FALSE)</f>
        <v>MÍNIMA CUANTÍA</v>
      </c>
      <c r="C171" s="13">
        <v>46156</v>
      </c>
      <c r="D171" s="13">
        <v>46387</v>
      </c>
      <c r="E171" s="14">
        <v>43772624</v>
      </c>
      <c r="F171" s="14"/>
      <c r="G171" s="15">
        <v>46387</v>
      </c>
      <c r="H171" s="16">
        <f t="shared" si="2"/>
        <v>231</v>
      </c>
      <c r="I171" s="14"/>
      <c r="J171" s="14">
        <v>43772624</v>
      </c>
      <c r="K171" s="17">
        <v>0.33333333333333331</v>
      </c>
    </row>
    <row r="172" spans="1:11" s="4" customFormat="1" x14ac:dyDescent="0.25">
      <c r="A172" s="12" t="s">
        <v>189</v>
      </c>
      <c r="B172" s="12" t="str">
        <f>+VLOOKUP(A172,'[1]2026'!$C$6:$D$234,2,FALSE)</f>
        <v>MÍNIMA CUANTÍA</v>
      </c>
      <c r="C172" s="13">
        <v>46156</v>
      </c>
      <c r="D172" s="13">
        <v>46387</v>
      </c>
      <c r="E172" s="14">
        <v>43772624.979999997</v>
      </c>
      <c r="F172" s="14"/>
      <c r="G172" s="15">
        <v>46387</v>
      </c>
      <c r="H172" s="16">
        <f t="shared" si="2"/>
        <v>231</v>
      </c>
      <c r="I172" s="14"/>
      <c r="J172" s="14">
        <v>43772624.979999997</v>
      </c>
      <c r="K172" s="17">
        <v>0.33333333333333331</v>
      </c>
    </row>
    <row r="173" spans="1:11" s="4" customFormat="1" x14ac:dyDescent="0.25">
      <c r="A173" s="12" t="s">
        <v>181</v>
      </c>
      <c r="B173" s="12" t="str">
        <f>+VLOOKUP(A173,'[1]2026'!$C$6:$D$234,2,FALSE)</f>
        <v>MÍNIMA CUANTÍA</v>
      </c>
      <c r="C173" s="13">
        <v>46156</v>
      </c>
      <c r="D173" s="13">
        <v>46387</v>
      </c>
      <c r="E173" s="14">
        <v>44000000</v>
      </c>
      <c r="F173" s="14"/>
      <c r="G173" s="15">
        <v>46387</v>
      </c>
      <c r="H173" s="16">
        <f t="shared" si="2"/>
        <v>231</v>
      </c>
      <c r="I173" s="14"/>
      <c r="J173" s="14">
        <v>44000000</v>
      </c>
      <c r="K173" s="17">
        <v>0.33333333333333331</v>
      </c>
    </row>
    <row r="174" spans="1:11" s="4" customFormat="1" x14ac:dyDescent="0.25">
      <c r="A174" s="12" t="s">
        <v>214</v>
      </c>
      <c r="B174" s="12" t="str">
        <f>+VLOOKUP(A174,'[1]2026'!$C$6:$D$234,2,FALSE)</f>
        <v>MÍNIMA CUANTÍA</v>
      </c>
      <c r="C174" s="13">
        <v>46156</v>
      </c>
      <c r="D174" s="13">
        <v>46387</v>
      </c>
      <c r="E174" s="14">
        <v>44000000</v>
      </c>
      <c r="F174" s="14"/>
      <c r="G174" s="15">
        <v>46387</v>
      </c>
      <c r="H174" s="16">
        <f t="shared" si="2"/>
        <v>231</v>
      </c>
      <c r="I174" s="14"/>
      <c r="J174" s="14">
        <v>44000000</v>
      </c>
      <c r="K174" s="17">
        <v>0.33333333333333331</v>
      </c>
    </row>
    <row r="175" spans="1:11" s="4" customFormat="1" x14ac:dyDescent="0.25">
      <c r="A175" s="12" t="s">
        <v>184</v>
      </c>
      <c r="B175" s="12" t="str">
        <f>+VLOOKUP(A175,'[1]2026'!$C$6:$D$234,2,FALSE)</f>
        <v>MÍNIMA CUANTÍA</v>
      </c>
      <c r="C175" s="13">
        <v>46156</v>
      </c>
      <c r="D175" s="13">
        <v>46387</v>
      </c>
      <c r="E175" s="14">
        <v>44000000</v>
      </c>
      <c r="F175" s="14"/>
      <c r="G175" s="15">
        <v>46387</v>
      </c>
      <c r="H175" s="16">
        <f t="shared" si="2"/>
        <v>231</v>
      </c>
      <c r="I175" s="14"/>
      <c r="J175" s="14">
        <v>44000000</v>
      </c>
      <c r="K175" s="17">
        <v>0.33333333333333331</v>
      </c>
    </row>
    <row r="176" spans="1:11" s="4" customFormat="1" x14ac:dyDescent="0.25">
      <c r="A176" s="12" t="s">
        <v>182</v>
      </c>
      <c r="B176" s="12" t="str">
        <f>+VLOOKUP(A176,'[1]2026'!$C$6:$D$234,2,FALSE)</f>
        <v>MÍNIMA CUANTÍA</v>
      </c>
      <c r="C176" s="13">
        <v>46157</v>
      </c>
      <c r="D176" s="13">
        <v>46387</v>
      </c>
      <c r="E176" s="14">
        <v>44000000</v>
      </c>
      <c r="F176" s="14"/>
      <c r="G176" s="15">
        <v>46387</v>
      </c>
      <c r="H176" s="16">
        <f t="shared" si="2"/>
        <v>230</v>
      </c>
      <c r="I176" s="14"/>
      <c r="J176" s="14">
        <v>44000000</v>
      </c>
      <c r="K176" s="17">
        <v>0.33043478260869563</v>
      </c>
    </row>
    <row r="177" spans="1:11" s="4" customFormat="1" x14ac:dyDescent="0.25">
      <c r="A177" s="12" t="s">
        <v>215</v>
      </c>
      <c r="B177" s="12" t="str">
        <f>+VLOOKUP(A177,'[1]2026'!$C$6:$D$234,2,FALSE)</f>
        <v>MÍNIMA CUANTÍA</v>
      </c>
      <c r="C177" s="13">
        <v>46157</v>
      </c>
      <c r="D177" s="13">
        <v>46387</v>
      </c>
      <c r="E177" s="14">
        <v>43772624.979999997</v>
      </c>
      <c r="F177" s="14"/>
      <c r="G177" s="15">
        <v>46387</v>
      </c>
      <c r="H177" s="16">
        <f t="shared" si="2"/>
        <v>230</v>
      </c>
      <c r="I177" s="14"/>
      <c r="J177" s="14">
        <v>43772624.979999997</v>
      </c>
      <c r="K177" s="17">
        <v>0.33043478260869563</v>
      </c>
    </row>
    <row r="178" spans="1:11" s="4" customFormat="1" x14ac:dyDescent="0.25">
      <c r="A178" s="12" t="s">
        <v>150</v>
      </c>
      <c r="B178" s="12" t="str">
        <f>+VLOOKUP(A178,'[1]2026'!$C$6:$D$234,2,FALSE)</f>
        <v>MÍNIMA CUANTÍA</v>
      </c>
      <c r="C178" s="13">
        <v>46157</v>
      </c>
      <c r="D178" s="13">
        <v>46387</v>
      </c>
      <c r="E178" s="14">
        <v>76500000</v>
      </c>
      <c r="F178" s="14"/>
      <c r="G178" s="15">
        <v>46387</v>
      </c>
      <c r="H178" s="16">
        <f t="shared" si="2"/>
        <v>230</v>
      </c>
      <c r="I178" s="14"/>
      <c r="J178" s="14">
        <v>76500000</v>
      </c>
      <c r="K178" s="17">
        <v>0.33043478260869563</v>
      </c>
    </row>
    <row r="179" spans="1:11" s="4" customFormat="1" x14ac:dyDescent="0.25">
      <c r="A179" s="12" t="s">
        <v>183</v>
      </c>
      <c r="B179" s="12" t="str">
        <f>+VLOOKUP(A179,'[1]2026'!$C$6:$D$234,2,FALSE)</f>
        <v>MENOR CUANTÍA</v>
      </c>
      <c r="C179" s="13">
        <v>46157</v>
      </c>
      <c r="D179" s="13">
        <v>46187</v>
      </c>
      <c r="E179" s="14">
        <v>865051460</v>
      </c>
      <c r="F179" s="14"/>
      <c r="G179" s="15">
        <v>46187</v>
      </c>
      <c r="H179" s="16">
        <f t="shared" si="2"/>
        <v>30</v>
      </c>
      <c r="I179" s="14"/>
      <c r="J179" s="14">
        <v>865051460</v>
      </c>
      <c r="K179" s="17">
        <v>1</v>
      </c>
    </row>
    <row r="180" spans="1:11" s="4" customFormat="1" x14ac:dyDescent="0.25">
      <c r="A180" s="12" t="s">
        <v>169</v>
      </c>
      <c r="B180" s="12" t="str">
        <f>+VLOOKUP(A180,'[1]2026'!$C$6:$D$234,2,FALSE)</f>
        <v>MÍNIMA CUANTÍA</v>
      </c>
      <c r="C180" s="13">
        <v>46157</v>
      </c>
      <c r="D180" s="13">
        <v>46173</v>
      </c>
      <c r="E180" s="14">
        <v>87498320</v>
      </c>
      <c r="F180" s="14"/>
      <c r="G180" s="15">
        <v>46173</v>
      </c>
      <c r="H180" s="16">
        <f t="shared" si="2"/>
        <v>16</v>
      </c>
      <c r="I180" s="14"/>
      <c r="J180" s="14">
        <v>87498320</v>
      </c>
      <c r="K180" s="17">
        <v>1</v>
      </c>
    </row>
    <row r="181" spans="1:11" s="4" customFormat="1" x14ac:dyDescent="0.25">
      <c r="A181" s="12" t="s">
        <v>207</v>
      </c>
      <c r="B181" s="12" t="str">
        <f>+VLOOKUP(A181,'[1]2026'!$C$6:$D$234,2,FALSE)</f>
        <v>MÍNIMA CUANTÍA</v>
      </c>
      <c r="C181" s="13">
        <v>46161</v>
      </c>
      <c r="D181" s="13">
        <v>46387</v>
      </c>
      <c r="E181" s="14">
        <v>43772624.979999997</v>
      </c>
      <c r="F181" s="14"/>
      <c r="G181" s="15">
        <v>46387</v>
      </c>
      <c r="H181" s="16">
        <f t="shared" si="2"/>
        <v>226</v>
      </c>
      <c r="I181" s="14"/>
      <c r="J181" s="14">
        <v>43772624.979999997</v>
      </c>
      <c r="K181" s="17">
        <v>0.31858407079646017</v>
      </c>
    </row>
    <row r="182" spans="1:11" s="4" customFormat="1" x14ac:dyDescent="0.25">
      <c r="A182" s="12" t="s">
        <v>170</v>
      </c>
      <c r="B182" s="12" t="str">
        <f>+VLOOKUP(A182,'[1]2026'!$C$6:$D$234,2,FALSE)</f>
        <v>MENOR CUANTÍA</v>
      </c>
      <c r="C182" s="13">
        <v>46161</v>
      </c>
      <c r="D182" s="13">
        <v>46387</v>
      </c>
      <c r="E182" s="14">
        <v>865094875</v>
      </c>
      <c r="F182" s="14"/>
      <c r="G182" s="15">
        <v>46387</v>
      </c>
      <c r="H182" s="16">
        <f t="shared" si="2"/>
        <v>226</v>
      </c>
      <c r="I182" s="14"/>
      <c r="J182" s="14">
        <v>865094875</v>
      </c>
      <c r="K182" s="17">
        <v>0.31858407079646017</v>
      </c>
    </row>
    <row r="183" spans="1:11" s="4" customFormat="1" x14ac:dyDescent="0.25">
      <c r="A183" s="12" t="s">
        <v>185</v>
      </c>
      <c r="B183" s="12" t="str">
        <f>+VLOOKUP(A183,'[1]2026'!$C$6:$D$234,2,FALSE)</f>
        <v>MÍNIMA CUANTÍA</v>
      </c>
      <c r="C183" s="13">
        <v>46161</v>
      </c>
      <c r="D183" s="13">
        <v>46234</v>
      </c>
      <c r="E183" s="14">
        <v>87000000</v>
      </c>
      <c r="F183" s="14"/>
      <c r="G183" s="15">
        <v>46234</v>
      </c>
      <c r="H183" s="16">
        <f t="shared" si="2"/>
        <v>73</v>
      </c>
      <c r="I183" s="14"/>
      <c r="J183" s="14">
        <v>87000000</v>
      </c>
      <c r="K183" s="17">
        <v>0.98630136986301364</v>
      </c>
    </row>
    <row r="184" spans="1:11" s="4" customFormat="1" x14ac:dyDescent="0.25">
      <c r="A184" s="12" t="s">
        <v>186</v>
      </c>
      <c r="B184" s="12" t="str">
        <f>+VLOOKUP(A184,'[1]2026'!$C$6:$D$234,2,FALSE)</f>
        <v>MÍNIMA CUANTÍA</v>
      </c>
      <c r="C184" s="13">
        <v>46161</v>
      </c>
      <c r="D184" s="13">
        <v>46387</v>
      </c>
      <c r="E184" s="14">
        <v>64000000</v>
      </c>
      <c r="F184" s="14"/>
      <c r="G184" s="15">
        <v>46387</v>
      </c>
      <c r="H184" s="16">
        <f t="shared" si="2"/>
        <v>226</v>
      </c>
      <c r="I184" s="14"/>
      <c r="J184" s="14">
        <v>64000000</v>
      </c>
      <c r="K184" s="17">
        <v>0.31858407079646017</v>
      </c>
    </row>
    <row r="185" spans="1:11" s="4" customFormat="1" x14ac:dyDescent="0.25">
      <c r="A185" s="12" t="s">
        <v>142</v>
      </c>
      <c r="B185" s="12" t="str">
        <f>+VLOOKUP(A185,'[1]2026'!$C$6:$D$234,2,FALSE)</f>
        <v>MÍNIMA CUANTÍA</v>
      </c>
      <c r="C185" s="13">
        <v>46162</v>
      </c>
      <c r="D185" s="13">
        <v>46387</v>
      </c>
      <c r="E185" s="14">
        <v>52782113</v>
      </c>
      <c r="F185" s="14"/>
      <c r="G185" s="15">
        <v>46387</v>
      </c>
      <c r="H185" s="16">
        <f t="shared" si="2"/>
        <v>225</v>
      </c>
      <c r="I185" s="12"/>
      <c r="J185" s="14">
        <v>52782113</v>
      </c>
      <c r="K185" s="17">
        <v>0.31555555555555553</v>
      </c>
    </row>
    <row r="186" spans="1:11" s="4" customFormat="1" x14ac:dyDescent="0.25">
      <c r="A186" s="12" t="s">
        <v>178</v>
      </c>
      <c r="B186" s="12" t="str">
        <f>+VLOOKUP(A186,'[1]2026'!$C$6:$D$234,2,FALSE)</f>
        <v>MÍNIMA CUANTÍA</v>
      </c>
      <c r="C186" s="13">
        <v>46162</v>
      </c>
      <c r="D186" s="13">
        <v>46387</v>
      </c>
      <c r="E186" s="14">
        <v>43772625</v>
      </c>
      <c r="F186" s="14"/>
      <c r="G186" s="15">
        <v>46387</v>
      </c>
      <c r="H186" s="16">
        <f t="shared" si="2"/>
        <v>225</v>
      </c>
      <c r="I186" s="14"/>
      <c r="J186" s="14">
        <v>43772625</v>
      </c>
      <c r="K186" s="17">
        <v>0.31555555555555553</v>
      </c>
    </row>
    <row r="187" spans="1:11" s="4" customFormat="1" x14ac:dyDescent="0.25">
      <c r="A187" s="12" t="s">
        <v>177</v>
      </c>
      <c r="B187" s="12" t="str">
        <f>+VLOOKUP(A187,'[1]2026'!$C$6:$D$234,2,FALSE)</f>
        <v>MÍNIMA CUANTÍA</v>
      </c>
      <c r="C187" s="13">
        <v>46162</v>
      </c>
      <c r="D187" s="13">
        <v>46387</v>
      </c>
      <c r="E187" s="14">
        <v>43772625</v>
      </c>
      <c r="F187" s="14"/>
      <c r="G187" s="15">
        <v>46387</v>
      </c>
      <c r="H187" s="16">
        <f t="shared" si="2"/>
        <v>225</v>
      </c>
      <c r="I187" s="14"/>
      <c r="J187" s="14">
        <v>43772625</v>
      </c>
      <c r="K187" s="17">
        <v>0.31555555555555553</v>
      </c>
    </row>
    <row r="188" spans="1:11" s="4" customFormat="1" x14ac:dyDescent="0.25">
      <c r="A188" s="12" t="s">
        <v>175</v>
      </c>
      <c r="B188" s="12" t="str">
        <f>+VLOOKUP(A188,'[1]2026'!$C$6:$D$234,2,FALSE)</f>
        <v>MÍNIMA CUANTÍA</v>
      </c>
      <c r="C188" s="13">
        <v>46162</v>
      </c>
      <c r="D188" s="13">
        <v>46387</v>
      </c>
      <c r="E188" s="14">
        <v>43772625</v>
      </c>
      <c r="F188" s="14"/>
      <c r="G188" s="15">
        <v>46387</v>
      </c>
      <c r="H188" s="16">
        <f t="shared" si="2"/>
        <v>225</v>
      </c>
      <c r="I188" s="14"/>
      <c r="J188" s="14">
        <v>43772625</v>
      </c>
      <c r="K188" s="17">
        <v>0.31555555555555553</v>
      </c>
    </row>
    <row r="189" spans="1:11" s="4" customFormat="1" x14ac:dyDescent="0.25">
      <c r="A189" s="12" t="s">
        <v>179</v>
      </c>
      <c r="B189" s="12" t="str">
        <f>+VLOOKUP(A189,'[1]2026'!$C$6:$D$234,2,FALSE)</f>
        <v>MENOR CUANTÍA</v>
      </c>
      <c r="C189" s="13">
        <v>46162</v>
      </c>
      <c r="D189" s="13">
        <v>46203</v>
      </c>
      <c r="E189" s="14">
        <v>874727500</v>
      </c>
      <c r="F189" s="13">
        <v>46234</v>
      </c>
      <c r="G189" s="13">
        <v>46234</v>
      </c>
      <c r="H189" s="16">
        <f t="shared" si="2"/>
        <v>72</v>
      </c>
      <c r="I189" s="14">
        <v>437300000</v>
      </c>
      <c r="J189" s="14">
        <f>+I189+E189</f>
        <v>1312027500</v>
      </c>
      <c r="K189" s="17">
        <v>0.98611111111111116</v>
      </c>
    </row>
    <row r="190" spans="1:11" s="4" customFormat="1" x14ac:dyDescent="0.25">
      <c r="A190" s="12" t="s">
        <v>174</v>
      </c>
      <c r="B190" s="12" t="str">
        <f>+VLOOKUP(A190,'[1]2026'!$C$6:$D$234,2,FALSE)</f>
        <v>MÍNIMA CUANTÍA</v>
      </c>
      <c r="C190" s="13">
        <v>46162</v>
      </c>
      <c r="D190" s="13">
        <v>46387</v>
      </c>
      <c r="E190" s="14">
        <v>44000000</v>
      </c>
      <c r="F190" s="14"/>
      <c r="G190" s="15">
        <v>46387</v>
      </c>
      <c r="H190" s="16">
        <f t="shared" si="2"/>
        <v>225</v>
      </c>
      <c r="I190" s="14"/>
      <c r="J190" s="14">
        <v>44000000</v>
      </c>
      <c r="K190" s="17">
        <v>0.31555555555555553</v>
      </c>
    </row>
    <row r="191" spans="1:11" s="4" customFormat="1" x14ac:dyDescent="0.25">
      <c r="A191" s="12" t="s">
        <v>176</v>
      </c>
      <c r="B191" s="12" t="str">
        <f>+VLOOKUP(A191,'[1]2026'!$C$6:$D$234,2,FALSE)</f>
        <v>MÍNIMA CUANTÍA</v>
      </c>
      <c r="C191" s="13">
        <v>46162</v>
      </c>
      <c r="D191" s="13">
        <v>46387</v>
      </c>
      <c r="E191" s="14">
        <v>44000000</v>
      </c>
      <c r="F191" s="14"/>
      <c r="G191" s="15">
        <v>46387</v>
      </c>
      <c r="H191" s="16">
        <f t="shared" si="2"/>
        <v>225</v>
      </c>
      <c r="I191" s="14"/>
      <c r="J191" s="14">
        <v>44000000</v>
      </c>
      <c r="K191" s="17">
        <v>0.31555555555555553</v>
      </c>
    </row>
    <row r="192" spans="1:11" s="4" customFormat="1" x14ac:dyDescent="0.25">
      <c r="A192" s="12" t="s">
        <v>171</v>
      </c>
      <c r="B192" s="12" t="str">
        <f>+VLOOKUP(A192,'[1]2026'!$C$6:$D$234,2,FALSE)</f>
        <v>MÍNIMA CUANTÍA</v>
      </c>
      <c r="C192" s="13">
        <v>46162</v>
      </c>
      <c r="D192" s="13">
        <v>46163</v>
      </c>
      <c r="E192" s="14">
        <v>87479756</v>
      </c>
      <c r="F192" s="15">
        <f>+G192</f>
        <v>46168</v>
      </c>
      <c r="G192" s="13">
        <v>46168</v>
      </c>
      <c r="H192" s="16">
        <f t="shared" si="2"/>
        <v>6</v>
      </c>
      <c r="I192" s="14">
        <v>35000000</v>
      </c>
      <c r="J192" s="14">
        <f>+I192+E192</f>
        <v>122479756</v>
      </c>
      <c r="K192" s="17">
        <v>1</v>
      </c>
    </row>
    <row r="193" spans="1:11" s="4" customFormat="1" x14ac:dyDescent="0.25">
      <c r="A193" s="12" t="s">
        <v>173</v>
      </c>
      <c r="B193" s="12" t="str">
        <f>+VLOOKUP(A193,'[1]2026'!$C$6:$D$234,2,FALSE)</f>
        <v>MENOR CUANTÍA</v>
      </c>
      <c r="C193" s="13">
        <v>46163</v>
      </c>
      <c r="D193" s="13">
        <v>46387</v>
      </c>
      <c r="E193" s="14">
        <v>529115800</v>
      </c>
      <c r="F193" s="14"/>
      <c r="G193" s="15">
        <v>46387</v>
      </c>
      <c r="H193" s="16">
        <f t="shared" si="2"/>
        <v>224</v>
      </c>
      <c r="I193" s="14"/>
      <c r="J193" s="14">
        <v>529115800</v>
      </c>
      <c r="K193" s="17">
        <v>0.3125</v>
      </c>
    </row>
    <row r="194" spans="1:11" s="4" customFormat="1" x14ac:dyDescent="0.25">
      <c r="A194" s="12" t="s">
        <v>139</v>
      </c>
      <c r="B194" s="12" t="str">
        <f>+VLOOKUP(A194,'[1]2026'!$C$6:$D$234,2,FALSE)</f>
        <v>ORDEN DE COMPRA</v>
      </c>
      <c r="C194" s="13">
        <v>46163</v>
      </c>
      <c r="D194" s="13">
        <v>46356</v>
      </c>
      <c r="E194" s="14">
        <v>24501000</v>
      </c>
      <c r="F194" s="14"/>
      <c r="G194" s="15">
        <v>46356</v>
      </c>
      <c r="H194" s="16">
        <f t="shared" si="2"/>
        <v>193</v>
      </c>
      <c r="I194" s="12"/>
      <c r="J194" s="14">
        <v>24501000</v>
      </c>
      <c r="K194" s="17">
        <v>0.36269430051813473</v>
      </c>
    </row>
    <row r="195" spans="1:11" s="4" customFormat="1" x14ac:dyDescent="0.25">
      <c r="A195" s="12" t="s">
        <v>172</v>
      </c>
      <c r="B195" s="12" t="str">
        <f>+VLOOKUP(A195,'[1]2026'!$C$6:$D$234,2,FALSE)</f>
        <v>MÍNIMA CUANTÍA</v>
      </c>
      <c r="C195" s="13">
        <v>46164</v>
      </c>
      <c r="D195" s="13">
        <v>46203</v>
      </c>
      <c r="E195" s="14">
        <v>58600000</v>
      </c>
      <c r="F195" s="14"/>
      <c r="G195" s="15">
        <v>46203</v>
      </c>
      <c r="H195" s="16">
        <f t="shared" si="2"/>
        <v>39</v>
      </c>
      <c r="I195" s="14"/>
      <c r="J195" s="14">
        <v>58600000</v>
      </c>
      <c r="K195" s="17">
        <v>1</v>
      </c>
    </row>
    <row r="196" spans="1:11" s="4" customFormat="1" x14ac:dyDescent="0.25">
      <c r="A196" s="12" t="s">
        <v>166</v>
      </c>
      <c r="B196" s="12" t="str">
        <f>+VLOOKUP(A196,'[1]2026'!$C$6:$D$234,2,FALSE)</f>
        <v>MENOR CUANTÍA</v>
      </c>
      <c r="C196" s="13">
        <v>46167</v>
      </c>
      <c r="D196" s="13">
        <v>46387</v>
      </c>
      <c r="E196" s="14">
        <v>387642500</v>
      </c>
      <c r="F196" s="14"/>
      <c r="G196" s="15">
        <v>46387</v>
      </c>
      <c r="H196" s="16">
        <f t="shared" si="2"/>
        <v>220</v>
      </c>
      <c r="I196" s="14"/>
      <c r="J196" s="14">
        <v>387642500</v>
      </c>
      <c r="K196" s="17">
        <v>0.3</v>
      </c>
    </row>
    <row r="197" spans="1:11" s="4" customFormat="1" x14ac:dyDescent="0.25">
      <c r="A197" s="12" t="s">
        <v>168</v>
      </c>
      <c r="B197" s="12" t="str">
        <f>+VLOOKUP(A197,'[1]2026'!$C$6:$D$234,2,FALSE)</f>
        <v>MÍNIMA CUANTÍA</v>
      </c>
      <c r="C197" s="13">
        <v>46168</v>
      </c>
      <c r="D197" s="13">
        <v>46387</v>
      </c>
      <c r="E197" s="14">
        <v>43772800</v>
      </c>
      <c r="F197" s="14"/>
      <c r="G197" s="15">
        <v>46387</v>
      </c>
      <c r="H197" s="16">
        <f t="shared" si="2"/>
        <v>219</v>
      </c>
      <c r="I197" s="14"/>
      <c r="J197" s="14">
        <v>43772800</v>
      </c>
      <c r="K197" s="17">
        <v>0.29680365296803651</v>
      </c>
    </row>
    <row r="198" spans="1:11" s="4" customFormat="1" x14ac:dyDescent="0.25">
      <c r="A198" s="12" t="s">
        <v>165</v>
      </c>
      <c r="B198" s="12" t="str">
        <f>+VLOOKUP(A198,'[1]2026'!$C$6:$D$234,2,FALSE)</f>
        <v>MÍNIMA CUANTÍA</v>
      </c>
      <c r="C198" s="13">
        <v>46168</v>
      </c>
      <c r="D198" s="13">
        <v>46387</v>
      </c>
      <c r="E198" s="14">
        <v>43772800</v>
      </c>
      <c r="F198" s="14"/>
      <c r="G198" s="15">
        <v>46387</v>
      </c>
      <c r="H198" s="16">
        <f t="shared" si="2"/>
        <v>219</v>
      </c>
      <c r="I198" s="12"/>
      <c r="J198" s="14">
        <v>43772800</v>
      </c>
      <c r="K198" s="17">
        <v>0.29680365296803651</v>
      </c>
    </row>
    <row r="199" spans="1:11" s="4" customFormat="1" x14ac:dyDescent="0.25">
      <c r="A199" s="12" t="s">
        <v>163</v>
      </c>
      <c r="B199" s="12" t="str">
        <f>+VLOOKUP(A199,'[1]2026'!$C$6:$D$234,2,FALSE)</f>
        <v>MÍNIMA CUANTÍA</v>
      </c>
      <c r="C199" s="13">
        <v>46168</v>
      </c>
      <c r="D199" s="13">
        <v>46387</v>
      </c>
      <c r="E199" s="14">
        <v>44010000</v>
      </c>
      <c r="F199" s="14"/>
      <c r="G199" s="15">
        <v>46387</v>
      </c>
      <c r="H199" s="16">
        <f t="shared" ref="H199:H262" si="3">+G199-C199</f>
        <v>219</v>
      </c>
      <c r="I199" s="12"/>
      <c r="J199" s="14">
        <v>44010000</v>
      </c>
      <c r="K199" s="17">
        <v>0.29680365296803651</v>
      </c>
    </row>
    <row r="200" spans="1:11" s="4" customFormat="1" x14ac:dyDescent="0.25">
      <c r="A200" s="12" t="s">
        <v>167</v>
      </c>
      <c r="B200" s="12" t="str">
        <f>+VLOOKUP(A200,'[1]2026'!$C$6:$D$234,2,FALSE)</f>
        <v>MÍNIMA CUANTÍA</v>
      </c>
      <c r="C200" s="13">
        <v>46168</v>
      </c>
      <c r="D200" s="13">
        <v>46387</v>
      </c>
      <c r="E200" s="14">
        <v>49500000</v>
      </c>
      <c r="F200" s="14"/>
      <c r="G200" s="15">
        <v>46387</v>
      </c>
      <c r="H200" s="16">
        <f t="shared" si="3"/>
        <v>219</v>
      </c>
      <c r="I200" s="14"/>
      <c r="J200" s="14">
        <v>49500000</v>
      </c>
      <c r="K200" s="17">
        <v>0.29680365296803651</v>
      </c>
    </row>
    <row r="201" spans="1:11" s="4" customFormat="1" x14ac:dyDescent="0.25">
      <c r="A201" s="12" t="s">
        <v>162</v>
      </c>
      <c r="B201" s="12" t="str">
        <f>+VLOOKUP(A201,'[1]2026'!$C$6:$D$234,2,FALSE)</f>
        <v>MÍNIMA CUANTÍA</v>
      </c>
      <c r="C201" s="13">
        <v>46171</v>
      </c>
      <c r="D201" s="13">
        <v>46387</v>
      </c>
      <c r="E201" s="14">
        <v>49355900</v>
      </c>
      <c r="F201" s="14"/>
      <c r="G201" s="15">
        <v>46387</v>
      </c>
      <c r="H201" s="16">
        <f t="shared" si="3"/>
        <v>216</v>
      </c>
      <c r="I201" s="12"/>
      <c r="J201" s="14">
        <v>49355900</v>
      </c>
      <c r="K201" s="17">
        <v>0.28703703703703703</v>
      </c>
    </row>
    <row r="202" spans="1:11" s="4" customFormat="1" x14ac:dyDescent="0.25">
      <c r="A202" s="12" t="s">
        <v>148</v>
      </c>
      <c r="B202" s="12" t="str">
        <f>+VLOOKUP(A202,'[1]2026'!$C$6:$D$234,2,FALSE)</f>
        <v>ORDEN DE COMPRA</v>
      </c>
      <c r="C202" s="13">
        <v>46174</v>
      </c>
      <c r="D202" s="13">
        <v>46248</v>
      </c>
      <c r="E202" s="14">
        <v>48246150</v>
      </c>
      <c r="F202" s="14"/>
      <c r="G202" s="15">
        <v>46248</v>
      </c>
      <c r="H202" s="16">
        <f t="shared" si="3"/>
        <v>74</v>
      </c>
      <c r="I202" s="12"/>
      <c r="J202" s="14">
        <v>48246150</v>
      </c>
      <c r="K202" s="17">
        <v>0.79729729729729726</v>
      </c>
    </row>
    <row r="203" spans="1:11" s="4" customFormat="1" x14ac:dyDescent="0.25">
      <c r="A203" s="12" t="s">
        <v>164</v>
      </c>
      <c r="B203" s="12" t="str">
        <f>+VLOOKUP(A203,'[1]2026'!$C$6:$D$234,2,FALSE)</f>
        <v>MENOR CUANTÍA</v>
      </c>
      <c r="C203" s="13">
        <v>46175</v>
      </c>
      <c r="D203" s="13">
        <v>46387</v>
      </c>
      <c r="E203" s="14">
        <v>192000000</v>
      </c>
      <c r="F203" s="14"/>
      <c r="G203" s="15">
        <v>46387</v>
      </c>
      <c r="H203" s="16">
        <f t="shared" si="3"/>
        <v>212</v>
      </c>
      <c r="I203" s="14"/>
      <c r="J203" s="14">
        <v>192000000</v>
      </c>
      <c r="K203" s="17">
        <v>0.27358490566037735</v>
      </c>
    </row>
    <row r="204" spans="1:11" s="4" customFormat="1" x14ac:dyDescent="0.25">
      <c r="A204" s="12" t="s">
        <v>212</v>
      </c>
      <c r="B204" s="12" t="str">
        <f>+VLOOKUP(A204,'[1]2026'!$C$6:$D$234,2,FALSE)</f>
        <v>MÍNIMA CUANTÍA</v>
      </c>
      <c r="C204" s="13">
        <v>46175</v>
      </c>
      <c r="D204" s="13">
        <v>46387</v>
      </c>
      <c r="E204" s="14">
        <v>44000000</v>
      </c>
      <c r="F204" s="14"/>
      <c r="G204" s="15">
        <v>46387</v>
      </c>
      <c r="H204" s="16">
        <f t="shared" si="3"/>
        <v>212</v>
      </c>
      <c r="I204" s="14"/>
      <c r="J204" s="14">
        <v>44000000</v>
      </c>
      <c r="K204" s="17">
        <v>0.27358490566037735</v>
      </c>
    </row>
    <row r="205" spans="1:11" s="4" customFormat="1" x14ac:dyDescent="0.25">
      <c r="A205" s="12" t="s">
        <v>159</v>
      </c>
      <c r="B205" s="12" t="str">
        <f>+VLOOKUP(A205,'[1]2026'!$C$6:$D$234,2,FALSE)</f>
        <v>MENOR CUANTÍA</v>
      </c>
      <c r="C205" s="13">
        <v>46177</v>
      </c>
      <c r="D205" s="13">
        <v>46185</v>
      </c>
      <c r="E205" s="14">
        <v>577150000</v>
      </c>
      <c r="F205" s="14"/>
      <c r="G205" s="15">
        <v>46185</v>
      </c>
      <c r="H205" s="16">
        <f t="shared" si="3"/>
        <v>8</v>
      </c>
      <c r="I205" s="12"/>
      <c r="J205" s="14">
        <v>577150000</v>
      </c>
      <c r="K205" s="17">
        <v>1</v>
      </c>
    </row>
    <row r="206" spans="1:11" s="4" customFormat="1" x14ac:dyDescent="0.25">
      <c r="A206" s="12" t="s">
        <v>158</v>
      </c>
      <c r="B206" s="12" t="str">
        <f>+VLOOKUP(A206,'[1]2026'!$C$6:$D$234,2,FALSE)</f>
        <v>MENOR CUANTÍA</v>
      </c>
      <c r="C206" s="13">
        <v>46177</v>
      </c>
      <c r="D206" s="13">
        <v>46197</v>
      </c>
      <c r="E206" s="14">
        <v>697340000</v>
      </c>
      <c r="F206" s="14"/>
      <c r="G206" s="15">
        <v>46197</v>
      </c>
      <c r="H206" s="16">
        <f t="shared" si="3"/>
        <v>20</v>
      </c>
      <c r="I206" s="12"/>
      <c r="J206" s="14">
        <v>697340000</v>
      </c>
      <c r="K206" s="17">
        <v>1</v>
      </c>
    </row>
    <row r="207" spans="1:11" s="4" customFormat="1" x14ac:dyDescent="0.25">
      <c r="A207" s="12" t="s">
        <v>161</v>
      </c>
      <c r="B207" s="12" t="str">
        <f>+VLOOKUP(A207,'[1]2026'!$C$6:$D$234,2,FALSE)</f>
        <v>MENOR CUANTÍA</v>
      </c>
      <c r="C207" s="13">
        <v>46182</v>
      </c>
      <c r="D207" s="13">
        <v>46234</v>
      </c>
      <c r="E207" s="14">
        <v>197640000</v>
      </c>
      <c r="F207" s="14"/>
      <c r="G207" s="15">
        <v>46234</v>
      </c>
      <c r="H207" s="16">
        <f t="shared" si="3"/>
        <v>52</v>
      </c>
      <c r="I207" s="14"/>
      <c r="J207" s="14">
        <v>197640000</v>
      </c>
      <c r="K207" s="17">
        <v>0.98076923076923073</v>
      </c>
    </row>
    <row r="208" spans="1:11" s="4" customFormat="1" x14ac:dyDescent="0.25">
      <c r="A208" s="12" t="s">
        <v>147</v>
      </c>
      <c r="B208" s="12" t="str">
        <f>+VLOOKUP(A208,'[1]2026'!$C$6:$D$234,2,FALSE)</f>
        <v>MENOR CUANTÍA</v>
      </c>
      <c r="C208" s="13">
        <v>46183</v>
      </c>
      <c r="D208" s="13">
        <v>46387</v>
      </c>
      <c r="E208" s="14">
        <v>158352000</v>
      </c>
      <c r="F208" s="14"/>
      <c r="G208" s="15">
        <v>46387</v>
      </c>
      <c r="H208" s="16">
        <f t="shared" si="3"/>
        <v>204</v>
      </c>
      <c r="I208" s="14"/>
      <c r="J208" s="14">
        <v>158352000</v>
      </c>
      <c r="K208" s="17">
        <v>0.24509803921568626</v>
      </c>
    </row>
    <row r="209" spans="1:11" s="4" customFormat="1" x14ac:dyDescent="0.25">
      <c r="A209" s="12" t="s">
        <v>146</v>
      </c>
      <c r="B209" s="12" t="str">
        <f>+VLOOKUP(A209,'[1]2026'!$C$6:$D$234,2,FALSE)</f>
        <v>MÍNIMA CUANTÍA</v>
      </c>
      <c r="C209" s="13">
        <v>46183</v>
      </c>
      <c r="D209" s="13">
        <v>46387</v>
      </c>
      <c r="E209" s="14">
        <v>79800000</v>
      </c>
      <c r="F209" s="14"/>
      <c r="G209" s="15">
        <v>46387</v>
      </c>
      <c r="H209" s="16">
        <f t="shared" si="3"/>
        <v>204</v>
      </c>
      <c r="I209" s="12"/>
      <c r="J209" s="14">
        <v>79800000</v>
      </c>
      <c r="K209" s="17">
        <v>0.24509803921568626</v>
      </c>
    </row>
    <row r="210" spans="1:11" s="4" customFormat="1" x14ac:dyDescent="0.25">
      <c r="A210" s="12" t="s">
        <v>157</v>
      </c>
      <c r="B210" s="12" t="str">
        <f>+VLOOKUP(A210,'[1]2026'!$C$6:$D$234,2,FALSE)</f>
        <v>MÍNIMA CUANTÍA</v>
      </c>
      <c r="C210" s="13">
        <v>46189</v>
      </c>
      <c r="D210" s="13">
        <v>46387</v>
      </c>
      <c r="E210" s="14">
        <v>43773000</v>
      </c>
      <c r="F210" s="14"/>
      <c r="G210" s="15">
        <v>46387</v>
      </c>
      <c r="H210" s="16">
        <f t="shared" si="3"/>
        <v>198</v>
      </c>
      <c r="I210" s="12"/>
      <c r="J210" s="14">
        <v>43773000</v>
      </c>
      <c r="K210" s="17">
        <v>0.22222222222222221</v>
      </c>
    </row>
    <row r="211" spans="1:11" s="4" customFormat="1" x14ac:dyDescent="0.25">
      <c r="A211" s="12" t="s">
        <v>156</v>
      </c>
      <c r="B211" s="12" t="str">
        <f>+VLOOKUP(A211,'[1]2026'!$C$6:$D$234,2,FALSE)</f>
        <v>MÍNIMA CUANTÍA</v>
      </c>
      <c r="C211" s="13">
        <v>46189</v>
      </c>
      <c r="D211" s="13">
        <v>46387</v>
      </c>
      <c r="E211" s="14">
        <v>43773000</v>
      </c>
      <c r="F211" s="14"/>
      <c r="G211" s="15">
        <v>46387</v>
      </c>
      <c r="H211" s="16">
        <f t="shared" si="3"/>
        <v>198</v>
      </c>
      <c r="I211" s="12"/>
      <c r="J211" s="14">
        <v>43773000</v>
      </c>
      <c r="K211" s="17">
        <v>0.22222222222222221</v>
      </c>
    </row>
    <row r="212" spans="1:11" s="4" customFormat="1" x14ac:dyDescent="0.25">
      <c r="A212" s="12" t="s">
        <v>154</v>
      </c>
      <c r="B212" s="12" t="str">
        <f>+VLOOKUP(A212,'[1]2026'!$C$6:$D$234,2,FALSE)</f>
        <v>MÍNIMA CUANTÍA</v>
      </c>
      <c r="C212" s="13">
        <v>46190</v>
      </c>
      <c r="D212" s="13">
        <v>46387</v>
      </c>
      <c r="E212" s="14">
        <v>43773000</v>
      </c>
      <c r="F212" s="14"/>
      <c r="G212" s="15">
        <v>46387</v>
      </c>
      <c r="H212" s="16">
        <f t="shared" si="3"/>
        <v>197</v>
      </c>
      <c r="I212" s="12"/>
      <c r="J212" s="14">
        <v>43773000</v>
      </c>
      <c r="K212" s="17">
        <v>0.21827411167512689</v>
      </c>
    </row>
    <row r="213" spans="1:11" s="4" customFormat="1" x14ac:dyDescent="0.25">
      <c r="A213" s="12" t="s">
        <v>160</v>
      </c>
      <c r="B213" s="12" t="str">
        <f>+VLOOKUP(A213,'[1]2026'!$C$6:$D$234,2,FALSE)</f>
        <v>MENOR CUANTÍA</v>
      </c>
      <c r="C213" s="13">
        <v>46191</v>
      </c>
      <c r="D213" s="13">
        <v>46387</v>
      </c>
      <c r="E213" s="14">
        <v>237747000</v>
      </c>
      <c r="F213" s="14"/>
      <c r="G213" s="15">
        <v>46387</v>
      </c>
      <c r="H213" s="16">
        <f t="shared" si="3"/>
        <v>196</v>
      </c>
      <c r="I213" s="12"/>
      <c r="J213" s="14">
        <v>237747000</v>
      </c>
      <c r="K213" s="17">
        <v>0.21428571428571427</v>
      </c>
    </row>
    <row r="214" spans="1:11" s="4" customFormat="1" x14ac:dyDescent="0.25">
      <c r="A214" s="12" t="s">
        <v>152</v>
      </c>
      <c r="B214" s="12" t="str">
        <f>+VLOOKUP(A214,'[1]2026'!$C$6:$D$234,2,FALSE)</f>
        <v>MENOR CUANTÍA</v>
      </c>
      <c r="C214" s="13">
        <v>46191</v>
      </c>
      <c r="D214" s="13">
        <v>46387</v>
      </c>
      <c r="E214" s="14">
        <v>720000000</v>
      </c>
      <c r="F214" s="14"/>
      <c r="G214" s="15">
        <v>46387</v>
      </c>
      <c r="H214" s="16">
        <f t="shared" si="3"/>
        <v>196</v>
      </c>
      <c r="I214" s="12"/>
      <c r="J214" s="14">
        <v>720000000</v>
      </c>
      <c r="K214" s="17">
        <v>0.21428571428571427</v>
      </c>
    </row>
    <row r="215" spans="1:11" s="4" customFormat="1" x14ac:dyDescent="0.25">
      <c r="A215" s="12" t="s">
        <v>226</v>
      </c>
      <c r="B215" s="12" t="str">
        <f>+VLOOKUP(A215,'[1]2026'!$C$6:$D$234,2,FALSE)</f>
        <v>MÍNIMA CUANTÍA</v>
      </c>
      <c r="C215" s="13">
        <v>46192</v>
      </c>
      <c r="D215" s="13">
        <v>46326</v>
      </c>
      <c r="E215" s="14">
        <v>81500000</v>
      </c>
      <c r="F215" s="14"/>
      <c r="G215" s="15">
        <v>46326</v>
      </c>
      <c r="H215" s="16">
        <f t="shared" si="3"/>
        <v>134</v>
      </c>
      <c r="I215" s="12"/>
      <c r="J215" s="14">
        <v>81500000</v>
      </c>
      <c r="K215" s="17">
        <v>0.30597014925373134</v>
      </c>
    </row>
    <row r="216" spans="1:11" s="4" customFormat="1" x14ac:dyDescent="0.25">
      <c r="A216" s="12" t="s">
        <v>155</v>
      </c>
      <c r="B216" s="12" t="str">
        <f>+VLOOKUP(A216,'[1]2026'!$C$6:$D$234,2,FALSE)</f>
        <v>MÍNIMA CUANTÍA</v>
      </c>
      <c r="C216" s="13">
        <v>46192</v>
      </c>
      <c r="D216" s="13">
        <v>46387</v>
      </c>
      <c r="E216" s="14">
        <v>43773000</v>
      </c>
      <c r="F216" s="14"/>
      <c r="G216" s="15">
        <v>46387</v>
      </c>
      <c r="H216" s="16">
        <f t="shared" si="3"/>
        <v>195</v>
      </c>
      <c r="I216" s="12"/>
      <c r="J216" s="14">
        <v>43773000</v>
      </c>
      <c r="K216" s="17">
        <v>0.21025641025641026</v>
      </c>
    </row>
    <row r="217" spans="1:11" s="4" customFormat="1" x14ac:dyDescent="0.25">
      <c r="A217" s="12" t="s">
        <v>145</v>
      </c>
      <c r="B217" s="12" t="str">
        <f>+VLOOKUP(A217,'[1]2026'!$C$6:$D$234,2,FALSE)</f>
        <v>MÍNIMA CUANTÍA</v>
      </c>
      <c r="C217" s="13">
        <v>46196</v>
      </c>
      <c r="D217" s="13">
        <v>46387</v>
      </c>
      <c r="E217" s="14">
        <v>44000000</v>
      </c>
      <c r="F217" s="14"/>
      <c r="G217" s="15">
        <v>46387</v>
      </c>
      <c r="H217" s="16">
        <f t="shared" si="3"/>
        <v>191</v>
      </c>
      <c r="I217" s="12"/>
      <c r="J217" s="14">
        <v>44000000</v>
      </c>
      <c r="K217" s="17">
        <v>0.193717277486911</v>
      </c>
    </row>
    <row r="218" spans="1:11" s="4" customFormat="1" x14ac:dyDescent="0.25">
      <c r="A218" s="18" t="s">
        <v>222</v>
      </c>
      <c r="B218" s="12" t="str">
        <f>+VLOOKUP(A218,'[1]2026'!$C$6:$D$234,2,FALSE)</f>
        <v>ORDEN DE COMPRA</v>
      </c>
      <c r="C218" s="19">
        <v>46197</v>
      </c>
      <c r="D218" s="19">
        <v>46222</v>
      </c>
      <c r="E218" s="20">
        <v>9401000</v>
      </c>
      <c r="F218" s="20"/>
      <c r="G218" s="15">
        <v>46222</v>
      </c>
      <c r="H218" s="16">
        <f t="shared" si="3"/>
        <v>25</v>
      </c>
      <c r="I218" s="18"/>
      <c r="J218" s="14">
        <v>9401000</v>
      </c>
      <c r="K218" s="17">
        <v>1</v>
      </c>
    </row>
    <row r="219" spans="1:11" s="4" customFormat="1" x14ac:dyDescent="0.25">
      <c r="A219" s="12" t="s">
        <v>180</v>
      </c>
      <c r="B219" s="12" t="str">
        <f>+VLOOKUP(A219,'[1]2026'!$C$6:$D$234,2,FALSE)</f>
        <v>MENOR CUANTÍA</v>
      </c>
      <c r="C219" s="13">
        <v>46198</v>
      </c>
      <c r="D219" s="13">
        <v>46387</v>
      </c>
      <c r="E219" s="14">
        <v>319883067</v>
      </c>
      <c r="F219" s="14"/>
      <c r="G219" s="15">
        <v>46387</v>
      </c>
      <c r="H219" s="16">
        <f t="shared" si="3"/>
        <v>189</v>
      </c>
      <c r="I219" s="14"/>
      <c r="J219" s="14">
        <v>319883067</v>
      </c>
      <c r="K219" s="17">
        <v>0.18518518518518517</v>
      </c>
    </row>
    <row r="220" spans="1:11" s="4" customFormat="1" x14ac:dyDescent="0.25">
      <c r="A220" s="12" t="s">
        <v>220</v>
      </c>
      <c r="B220" s="12" t="str">
        <f>+VLOOKUP(A220,'[1]2026'!$C$6:$D$234,2,FALSE)</f>
        <v>MENOR CUANTÍA</v>
      </c>
      <c r="C220" s="13">
        <v>46199</v>
      </c>
      <c r="D220" s="13">
        <v>46282</v>
      </c>
      <c r="E220" s="14">
        <v>859715385.85000002</v>
      </c>
      <c r="F220" s="14"/>
      <c r="G220" s="15">
        <v>46282</v>
      </c>
      <c r="H220" s="16">
        <f t="shared" si="3"/>
        <v>83</v>
      </c>
      <c r="I220" s="12"/>
      <c r="J220" s="14">
        <v>859715385.85000002</v>
      </c>
      <c r="K220" s="17">
        <v>0.40963855421686746</v>
      </c>
    </row>
    <row r="221" spans="1:11" s="4" customFormat="1" x14ac:dyDescent="0.25">
      <c r="A221" s="12" t="s">
        <v>218</v>
      </c>
      <c r="B221" s="12" t="str">
        <f>+VLOOKUP(A221,'[1]2026'!$C$6:$D$234,2,FALSE)</f>
        <v>MENOR CUANTÍA</v>
      </c>
      <c r="C221" s="13">
        <v>46199</v>
      </c>
      <c r="D221" s="13">
        <v>46387</v>
      </c>
      <c r="E221" s="14">
        <v>144583645.97</v>
      </c>
      <c r="F221" s="14"/>
      <c r="G221" s="15">
        <v>46387</v>
      </c>
      <c r="H221" s="16">
        <f t="shared" si="3"/>
        <v>188</v>
      </c>
      <c r="I221" s="12"/>
      <c r="J221" s="14">
        <v>144583645.97</v>
      </c>
      <c r="K221" s="17">
        <v>0.18085106382978725</v>
      </c>
    </row>
    <row r="222" spans="1:11" s="4" customFormat="1" x14ac:dyDescent="0.25">
      <c r="A222" s="12" t="s">
        <v>219</v>
      </c>
      <c r="B222" s="12" t="str">
        <f>+VLOOKUP(A222,'[1]2026'!$C$6:$D$234,2,FALSE)</f>
        <v>MENOR CUANTÍA</v>
      </c>
      <c r="C222" s="13">
        <v>46199</v>
      </c>
      <c r="D222" s="13">
        <v>46387</v>
      </c>
      <c r="E222" s="14">
        <v>799996152</v>
      </c>
      <c r="F222" s="14"/>
      <c r="G222" s="15">
        <v>46387</v>
      </c>
      <c r="H222" s="16">
        <f t="shared" si="3"/>
        <v>188</v>
      </c>
      <c r="I222" s="12"/>
      <c r="J222" s="14">
        <v>799996152</v>
      </c>
      <c r="K222" s="17">
        <v>0.18085106382978725</v>
      </c>
    </row>
    <row r="223" spans="1:11" s="4" customFormat="1" x14ac:dyDescent="0.25">
      <c r="A223" s="12" t="s">
        <v>151</v>
      </c>
      <c r="B223" s="12" t="str">
        <f>+VLOOKUP(A223,'[1]2026'!$C$6:$D$234,2,FALSE)</f>
        <v>MÍNIMA CUANTÍA</v>
      </c>
      <c r="C223" s="13">
        <v>46199</v>
      </c>
      <c r="D223" s="13">
        <v>46387</v>
      </c>
      <c r="E223" s="14">
        <v>44000000</v>
      </c>
      <c r="F223" s="14"/>
      <c r="G223" s="15">
        <v>46387</v>
      </c>
      <c r="H223" s="16">
        <f t="shared" si="3"/>
        <v>188</v>
      </c>
      <c r="I223" s="12"/>
      <c r="J223" s="14">
        <v>44000000</v>
      </c>
      <c r="K223" s="17">
        <v>0.18085106382978725</v>
      </c>
    </row>
    <row r="224" spans="1:11" s="4" customFormat="1" x14ac:dyDescent="0.25">
      <c r="A224" s="12" t="s">
        <v>227</v>
      </c>
      <c r="B224" s="12" t="str">
        <f>+VLOOKUP(A224,'[1]2026'!$C$6:$D$234,2,FALSE)</f>
        <v>MÍNIMA CUANTÍA</v>
      </c>
      <c r="C224" s="13">
        <v>46203</v>
      </c>
      <c r="D224" s="13">
        <v>46387</v>
      </c>
      <c r="E224" s="14">
        <v>80000000</v>
      </c>
      <c r="F224" s="14"/>
      <c r="G224" s="15">
        <v>46387</v>
      </c>
      <c r="H224" s="16">
        <f t="shared" si="3"/>
        <v>184</v>
      </c>
      <c r="I224" s="12"/>
      <c r="J224" s="14">
        <v>80000000</v>
      </c>
      <c r="K224" s="17">
        <v>0.16304347826086957</v>
      </c>
    </row>
    <row r="225" spans="1:11" s="4" customFormat="1" x14ac:dyDescent="0.25">
      <c r="A225" s="12" t="s">
        <v>224</v>
      </c>
      <c r="B225" s="12" t="str">
        <f>+VLOOKUP(A225,'[1]2026'!$C$6:$D$234,2,FALSE)</f>
        <v>MENOR CUANTÍA</v>
      </c>
      <c r="C225" s="13">
        <v>46203</v>
      </c>
      <c r="D225" s="13">
        <v>46325</v>
      </c>
      <c r="E225" s="14">
        <v>710710000</v>
      </c>
      <c r="F225" s="14"/>
      <c r="G225" s="15">
        <v>46325</v>
      </c>
      <c r="H225" s="16">
        <f t="shared" si="3"/>
        <v>122</v>
      </c>
      <c r="I225" s="12"/>
      <c r="J225" s="14">
        <v>710710000</v>
      </c>
      <c r="K225" s="17">
        <v>0.24590163934426229</v>
      </c>
    </row>
    <row r="226" spans="1:11" s="4" customFormat="1" x14ac:dyDescent="0.25">
      <c r="A226" s="12" t="s">
        <v>228</v>
      </c>
      <c r="B226" s="12" t="str">
        <f>+VLOOKUP(A226,'[1]2026'!$C$6:$D$234,2,FALSE)</f>
        <v>MÍNIMA CUANTÍA</v>
      </c>
      <c r="C226" s="13">
        <v>46203</v>
      </c>
      <c r="D226" s="13">
        <v>46387</v>
      </c>
      <c r="E226" s="14">
        <v>44000000</v>
      </c>
      <c r="F226" s="14"/>
      <c r="G226" s="15">
        <v>46387</v>
      </c>
      <c r="H226" s="16">
        <f t="shared" si="3"/>
        <v>184</v>
      </c>
      <c r="I226" s="12"/>
      <c r="J226" s="14">
        <v>44000000</v>
      </c>
      <c r="K226" s="17">
        <v>0.16304347826086957</v>
      </c>
    </row>
    <row r="227" spans="1:11" s="4" customFormat="1" x14ac:dyDescent="0.25">
      <c r="A227" s="12" t="s">
        <v>229</v>
      </c>
      <c r="B227" s="12" t="str">
        <f>+VLOOKUP(A227,'[1]2026'!$C$6:$D$234,2,FALSE)</f>
        <v>MÍNIMA CUANTÍA</v>
      </c>
      <c r="C227" s="13">
        <v>46203</v>
      </c>
      <c r="D227" s="13">
        <v>46387</v>
      </c>
      <c r="E227" s="14">
        <v>44000000</v>
      </c>
      <c r="F227" s="14"/>
      <c r="G227" s="15">
        <v>46387</v>
      </c>
      <c r="H227" s="16">
        <f t="shared" si="3"/>
        <v>184</v>
      </c>
      <c r="I227" s="12"/>
      <c r="J227" s="14">
        <v>44000000</v>
      </c>
      <c r="K227" s="17">
        <v>0.16304347826086957</v>
      </c>
    </row>
    <row r="228" spans="1:11" s="4" customFormat="1" x14ac:dyDescent="0.25">
      <c r="A228" s="12" t="s">
        <v>221</v>
      </c>
      <c r="B228" s="12" t="str">
        <f>+VLOOKUP(A228,'[1]2026'!$C$6:$D$234,2,FALSE)</f>
        <v>MENOR CUANTÍA</v>
      </c>
      <c r="C228" s="13">
        <v>46205</v>
      </c>
      <c r="D228" s="13">
        <v>46387</v>
      </c>
      <c r="E228" s="14">
        <v>105689443</v>
      </c>
      <c r="F228" s="14"/>
      <c r="G228" s="15">
        <v>46387</v>
      </c>
      <c r="H228" s="16">
        <f t="shared" si="3"/>
        <v>182</v>
      </c>
      <c r="I228" s="12"/>
      <c r="J228" s="14">
        <v>105689443</v>
      </c>
      <c r="K228" s="17">
        <v>0.15384615384615385</v>
      </c>
    </row>
    <row r="229" spans="1:11" s="4" customFormat="1" x14ac:dyDescent="0.25">
      <c r="A229" s="12" t="s">
        <v>153</v>
      </c>
      <c r="B229" s="12" t="str">
        <f>+VLOOKUP(A229,'[1]2026'!$C$6:$D$234,2,FALSE)</f>
        <v>MÍNIMA CUANTÍA</v>
      </c>
      <c r="C229" s="13">
        <v>46211</v>
      </c>
      <c r="D229" s="13">
        <v>46263</v>
      </c>
      <c r="E229" s="14">
        <v>58900000</v>
      </c>
      <c r="F229" s="14"/>
      <c r="G229" s="15">
        <v>46263</v>
      </c>
      <c r="H229" s="16">
        <f t="shared" si="3"/>
        <v>52</v>
      </c>
      <c r="I229" s="12"/>
      <c r="J229" s="14">
        <v>58900000</v>
      </c>
      <c r="K229" s="17">
        <v>0.42307692307692307</v>
      </c>
    </row>
    <row r="230" spans="1:11" s="4" customFormat="1" x14ac:dyDescent="0.25">
      <c r="A230" s="12" t="s">
        <v>225</v>
      </c>
      <c r="B230" s="12" t="str">
        <f>+VLOOKUP(A230,'[1]2026'!$C$6:$D$234,2,FALSE)</f>
        <v>MENOR CUANTÍA</v>
      </c>
      <c r="C230" s="13">
        <v>46212</v>
      </c>
      <c r="D230" s="13">
        <v>46325</v>
      </c>
      <c r="E230" s="14">
        <v>848300000</v>
      </c>
      <c r="F230" s="14"/>
      <c r="G230" s="15">
        <v>46325</v>
      </c>
      <c r="H230" s="16">
        <f t="shared" si="3"/>
        <v>113</v>
      </c>
      <c r="I230" s="12"/>
      <c r="J230" s="14">
        <v>848300000</v>
      </c>
      <c r="K230" s="17">
        <v>0.18584070796460178</v>
      </c>
    </row>
    <row r="231" spans="1:11" s="4" customFormat="1" x14ac:dyDescent="0.25">
      <c r="A231" s="12" t="s">
        <v>223</v>
      </c>
      <c r="B231" s="12" t="str">
        <f>+VLOOKUP(A231,'[1]2026'!$C$6:$D$234,2,FALSE)</f>
        <v>MENOR CUANTÍA</v>
      </c>
      <c r="C231" s="13">
        <v>46213</v>
      </c>
      <c r="D231" s="13">
        <v>46387</v>
      </c>
      <c r="E231" s="14">
        <v>341421737</v>
      </c>
      <c r="F231" s="14"/>
      <c r="G231" s="15">
        <v>46387</v>
      </c>
      <c r="H231" s="16">
        <f t="shared" si="3"/>
        <v>174</v>
      </c>
      <c r="I231" s="12"/>
      <c r="J231" s="14">
        <v>341421737</v>
      </c>
      <c r="K231" s="17">
        <v>0.11494252873563218</v>
      </c>
    </row>
    <row r="232" spans="1:11" s="4" customFormat="1" x14ac:dyDescent="0.25">
      <c r="A232" s="12" t="s">
        <v>231</v>
      </c>
      <c r="B232" s="12" t="str">
        <f>+VLOOKUP(A232,'[1]2026'!$C$6:$D$234,2,FALSE)</f>
        <v>MÍNIMA CUANTÍA</v>
      </c>
      <c r="C232" s="13">
        <v>46219</v>
      </c>
      <c r="D232" s="13">
        <v>46387</v>
      </c>
      <c r="E232" s="14">
        <v>70000000</v>
      </c>
      <c r="F232" s="14"/>
      <c r="G232" s="15">
        <v>46387</v>
      </c>
      <c r="H232" s="16">
        <f t="shared" si="3"/>
        <v>168</v>
      </c>
      <c r="I232" s="12"/>
      <c r="J232" s="14">
        <v>70000000</v>
      </c>
      <c r="K232" s="17">
        <v>8.3333333333333329E-2</v>
      </c>
    </row>
    <row r="233" spans="1:11" s="4" customFormat="1" x14ac:dyDescent="0.25">
      <c r="A233" s="12" t="s">
        <v>232</v>
      </c>
      <c r="B233" s="12" t="str">
        <f>+VLOOKUP(A233,'[1]2026'!$C$6:$D$234,2,FALSE)</f>
        <v>ORDEN DE COMPRA</v>
      </c>
      <c r="C233" s="13">
        <v>46221</v>
      </c>
      <c r="D233" s="13">
        <v>46387</v>
      </c>
      <c r="E233" s="14">
        <v>24990000</v>
      </c>
      <c r="F233" s="14"/>
      <c r="G233" s="15">
        <v>46387</v>
      </c>
      <c r="H233" s="16">
        <f t="shared" si="3"/>
        <v>166</v>
      </c>
      <c r="I233" s="12"/>
      <c r="J233" s="14">
        <v>24990000</v>
      </c>
      <c r="K233" s="17">
        <v>7.2289156626506021E-2</v>
      </c>
    </row>
    <row r="234" spans="1:11" x14ac:dyDescent="0.25">
      <c r="A234" s="12" t="s">
        <v>230</v>
      </c>
      <c r="B234" s="12" t="str">
        <f>+VLOOKUP(A234,'[1]2026'!$C$6:$D$234,2,FALSE)</f>
        <v>INVITACIÓN DIRECTA</v>
      </c>
      <c r="C234" s="13">
        <v>46224</v>
      </c>
      <c r="D234" s="13">
        <v>46387</v>
      </c>
      <c r="E234" s="14">
        <v>1860000000</v>
      </c>
      <c r="F234" s="14"/>
      <c r="G234" s="15">
        <v>46387</v>
      </c>
      <c r="H234" s="16">
        <f t="shared" si="3"/>
        <v>163</v>
      </c>
      <c r="I234" s="14"/>
      <c r="J234" s="14">
        <v>1860000000</v>
      </c>
      <c r="K234" s="17">
        <v>5.5214723926380369E-2</v>
      </c>
    </row>
    <row r="235" spans="1:11" x14ac:dyDescent="0.25">
      <c r="A235" s="5"/>
      <c r="B235" s="5"/>
      <c r="C235" s="6"/>
      <c r="D235" s="6"/>
      <c r="E235" s="7"/>
      <c r="F235" s="7"/>
      <c r="G235" s="7"/>
      <c r="H235" s="7"/>
      <c r="I235" s="5"/>
      <c r="J235" s="11"/>
      <c r="K235" s="4"/>
    </row>
    <row r="236" spans="1:11" x14ac:dyDescent="0.25">
      <c r="A236" s="5"/>
      <c r="B236" s="5"/>
      <c r="C236" s="6"/>
      <c r="D236" s="6"/>
      <c r="E236" s="7"/>
      <c r="F236" s="7"/>
      <c r="G236" s="7"/>
      <c r="H236" s="7"/>
      <c r="I236" s="5"/>
      <c r="J236" s="7"/>
    </row>
    <row r="237" spans="1:11" x14ac:dyDescent="0.25">
      <c r="A237" s="5"/>
      <c r="B237" s="5"/>
      <c r="C237" s="6"/>
      <c r="D237" s="6"/>
      <c r="E237" s="7"/>
      <c r="F237" s="7"/>
      <c r="G237" s="7"/>
      <c r="H237" s="7"/>
      <c r="I237" s="5"/>
      <c r="J237" s="7"/>
    </row>
    <row r="238" spans="1:11" x14ac:dyDescent="0.25">
      <c r="A238" s="5"/>
      <c r="B238" s="5"/>
      <c r="C238" s="6"/>
      <c r="D238" s="6"/>
      <c r="E238" s="7"/>
      <c r="F238" s="7"/>
      <c r="G238" s="7"/>
      <c r="H238" s="7"/>
      <c r="I238" s="5"/>
      <c r="J238" s="7"/>
    </row>
    <row r="239" spans="1:11" x14ac:dyDescent="0.25">
      <c r="A239" s="5"/>
      <c r="B239" s="5"/>
      <c r="C239" s="6"/>
      <c r="D239" s="6"/>
      <c r="E239" s="7"/>
      <c r="F239" s="7"/>
      <c r="G239" s="7"/>
      <c r="H239" s="7"/>
      <c r="I239" s="5"/>
      <c r="J239" s="7"/>
    </row>
    <row r="240" spans="1:11" x14ac:dyDescent="0.25">
      <c r="A240" s="5"/>
      <c r="B240" s="5"/>
      <c r="C240" s="6"/>
      <c r="D240" s="6"/>
      <c r="E240" s="7"/>
      <c r="F240" s="7"/>
      <c r="G240" s="7"/>
      <c r="H240" s="7"/>
      <c r="I240" s="5"/>
      <c r="J240" s="7"/>
    </row>
  </sheetData>
  <autoFilter ref="A6:K234">
    <sortState ref="A7:K234">
      <sortCondition ref="C6:C234"/>
    </sortState>
  </autoFilter>
  <mergeCells count="2">
    <mergeCell ref="A4:K4"/>
    <mergeCell ref="A1:K3"/>
  </mergeCells>
  <conditionalFormatting sqref="A6:B6">
    <cfRule type="duplicateValues" dxfId="1" priority="3"/>
  </conditionalFormatting>
  <conditionalFormatting sqref="A5:B6 A235:B1048576 A7:A234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dcterms:created xsi:type="dcterms:W3CDTF">2025-04-03T18:43:49Z</dcterms:created>
  <dcterms:modified xsi:type="dcterms:W3CDTF">2026-07-30T20:48:32Z</dcterms:modified>
</cp:coreProperties>
</file>